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115" windowHeight="9465" activeTab="3"/>
  </bookViews>
  <sheets>
    <sheet name="rebalans 1" sheetId="5" r:id="rId1"/>
    <sheet name="rebalans 2" sheetId="6" r:id="rId2"/>
    <sheet name="rebalans 3" sheetId="7" r:id="rId3"/>
    <sheet name="nabava" sheetId="4" r:id="rId4"/>
  </sheets>
  <externalReferences>
    <externalReference r:id="rId5"/>
  </externalReferences>
  <definedNames>
    <definedName name="_xlnm._FilterDatabase" localSheetId="2" hidden="1">'rebalans 3'!#REF!</definedName>
    <definedName name="_xlnm.Print_Titles" localSheetId="1">'rebalans 2'!$1:$1</definedName>
    <definedName name="_xlnm.Print_Titles" localSheetId="2">'rebalans 3'!$1:$2</definedName>
    <definedName name="_xlnm.Print_Area" localSheetId="0">'rebalans 1'!$A$1:$H$23</definedName>
    <definedName name="_xlnm.Print_Area" localSheetId="1">'rebalans 2'!$A$1:$H$15</definedName>
  </definedNames>
  <calcPr calcId="145621"/>
</workbook>
</file>

<file path=xl/calcChain.xml><?xml version="1.0" encoding="utf-8"?>
<calcChain xmlns="http://schemas.openxmlformats.org/spreadsheetml/2006/main">
  <c r="J489" i="7" l="1"/>
  <c r="I489" i="7"/>
  <c r="H489" i="7"/>
  <c r="G489" i="7"/>
  <c r="F489" i="7"/>
  <c r="E489" i="7"/>
  <c r="D489" i="7"/>
  <c r="C489" i="7"/>
  <c r="J488" i="7"/>
  <c r="I488" i="7"/>
  <c r="H488" i="7"/>
  <c r="G488" i="7"/>
  <c r="F488" i="7"/>
  <c r="E488" i="7"/>
  <c r="D488" i="7"/>
  <c r="C488" i="7"/>
  <c r="J487" i="7"/>
  <c r="I487" i="7"/>
  <c r="H487" i="7"/>
  <c r="G487" i="7"/>
  <c r="G486" i="7" s="1"/>
  <c r="G485" i="7" s="1"/>
  <c r="F487" i="7"/>
  <c r="E487" i="7"/>
  <c r="D487" i="7"/>
  <c r="C487" i="7"/>
  <c r="C486" i="7" s="1"/>
  <c r="C485" i="7" s="1"/>
  <c r="L486" i="7"/>
  <c r="K486" i="7"/>
  <c r="J486" i="7"/>
  <c r="I486" i="7"/>
  <c r="I485" i="7" s="1"/>
  <c r="H486" i="7"/>
  <c r="F486" i="7"/>
  <c r="E486" i="7"/>
  <c r="E485" i="7" s="1"/>
  <c r="D486" i="7"/>
  <c r="L485" i="7"/>
  <c r="K485" i="7"/>
  <c r="J485" i="7"/>
  <c r="H485" i="7"/>
  <c r="F485" i="7"/>
  <c r="D485" i="7"/>
  <c r="J484" i="7"/>
  <c r="I484" i="7"/>
  <c r="H484" i="7"/>
  <c r="G484" i="7"/>
  <c r="G483" i="7" s="1"/>
  <c r="F484" i="7"/>
  <c r="E484" i="7"/>
  <c r="D484" i="7"/>
  <c r="C484" i="7"/>
  <c r="C483" i="7" s="1"/>
  <c r="L483" i="7"/>
  <c r="K483" i="7"/>
  <c r="J483" i="7"/>
  <c r="I483" i="7"/>
  <c r="H483" i="7"/>
  <c r="F483" i="7"/>
  <c r="E483" i="7"/>
  <c r="D483" i="7"/>
  <c r="J482" i="7"/>
  <c r="I482" i="7"/>
  <c r="H482" i="7"/>
  <c r="G482" i="7"/>
  <c r="F482" i="7"/>
  <c r="E482" i="7"/>
  <c r="D482" i="7"/>
  <c r="J481" i="7"/>
  <c r="I481" i="7"/>
  <c r="H481" i="7"/>
  <c r="G481" i="7"/>
  <c r="F481" i="7"/>
  <c r="E481" i="7"/>
  <c r="D481" i="7"/>
  <c r="C481" i="7" s="1"/>
  <c r="J480" i="7"/>
  <c r="I480" i="7"/>
  <c r="H480" i="7"/>
  <c r="G480" i="7"/>
  <c r="F480" i="7"/>
  <c r="E480" i="7"/>
  <c r="D480" i="7"/>
  <c r="J479" i="7"/>
  <c r="I479" i="7"/>
  <c r="H479" i="7"/>
  <c r="G479" i="7"/>
  <c r="G477" i="7" s="1"/>
  <c r="F479" i="7"/>
  <c r="E479" i="7"/>
  <c r="D479" i="7"/>
  <c r="J478" i="7"/>
  <c r="I478" i="7"/>
  <c r="I477" i="7" s="1"/>
  <c r="H478" i="7"/>
  <c r="G478" i="7"/>
  <c r="F478" i="7"/>
  <c r="F477" i="7" s="1"/>
  <c r="E478" i="7"/>
  <c r="E477" i="7" s="1"/>
  <c r="D478" i="7"/>
  <c r="L477" i="7"/>
  <c r="K477" i="7"/>
  <c r="J477" i="7"/>
  <c r="J476" i="7"/>
  <c r="I476" i="7"/>
  <c r="H476" i="7"/>
  <c r="G476" i="7"/>
  <c r="F476" i="7"/>
  <c r="E476" i="7"/>
  <c r="D476" i="7"/>
  <c r="C476" i="7" s="1"/>
  <c r="J475" i="7"/>
  <c r="I475" i="7"/>
  <c r="H475" i="7"/>
  <c r="G475" i="7"/>
  <c r="F475" i="7"/>
  <c r="E475" i="7"/>
  <c r="D475" i="7"/>
  <c r="C475" i="7" s="1"/>
  <c r="J474" i="7"/>
  <c r="J473" i="7" s="1"/>
  <c r="I474" i="7"/>
  <c r="I473" i="7" s="1"/>
  <c r="H474" i="7"/>
  <c r="G474" i="7"/>
  <c r="G473" i="7" s="1"/>
  <c r="F474" i="7"/>
  <c r="F473" i="7" s="1"/>
  <c r="E474" i="7"/>
  <c r="C474" i="7" s="1"/>
  <c r="C473" i="7" s="1"/>
  <c r="D474" i="7"/>
  <c r="L473" i="7"/>
  <c r="L472" i="7" s="1"/>
  <c r="K473" i="7"/>
  <c r="H473" i="7"/>
  <c r="D473" i="7"/>
  <c r="K472" i="7"/>
  <c r="B471" i="7"/>
  <c r="J470" i="7"/>
  <c r="J467" i="7" s="1"/>
  <c r="J466" i="7" s="1"/>
  <c r="I470" i="7"/>
  <c r="H470" i="7"/>
  <c r="G470" i="7"/>
  <c r="F470" i="7"/>
  <c r="E470" i="7"/>
  <c r="D470" i="7"/>
  <c r="J469" i="7"/>
  <c r="I469" i="7"/>
  <c r="H469" i="7"/>
  <c r="G469" i="7"/>
  <c r="F469" i="7"/>
  <c r="E469" i="7"/>
  <c r="D469" i="7"/>
  <c r="C469" i="7" s="1"/>
  <c r="J468" i="7"/>
  <c r="I468" i="7"/>
  <c r="H468" i="7"/>
  <c r="G468" i="7"/>
  <c r="G467" i="7" s="1"/>
  <c r="G466" i="7" s="1"/>
  <c r="F468" i="7"/>
  <c r="E468" i="7"/>
  <c r="E467" i="7" s="1"/>
  <c r="E466" i="7" s="1"/>
  <c r="D468" i="7"/>
  <c r="L467" i="7"/>
  <c r="K467" i="7"/>
  <c r="I467" i="7"/>
  <c r="I466" i="7" s="1"/>
  <c r="F467" i="7"/>
  <c r="F466" i="7" s="1"/>
  <c r="L466" i="7"/>
  <c r="K466" i="7"/>
  <c r="J465" i="7"/>
  <c r="J464" i="7" s="1"/>
  <c r="I465" i="7"/>
  <c r="H465" i="7"/>
  <c r="H464" i="7" s="1"/>
  <c r="G465" i="7"/>
  <c r="G464" i="7" s="1"/>
  <c r="F465" i="7"/>
  <c r="F464" i="7" s="1"/>
  <c r="E465" i="7"/>
  <c r="D465" i="7"/>
  <c r="L464" i="7"/>
  <c r="K464" i="7"/>
  <c r="I464" i="7"/>
  <c r="E464" i="7"/>
  <c r="J463" i="7"/>
  <c r="I463" i="7"/>
  <c r="H463" i="7"/>
  <c r="G463" i="7"/>
  <c r="F463" i="7"/>
  <c r="E463" i="7"/>
  <c r="D463" i="7"/>
  <c r="C463" i="7" s="1"/>
  <c r="J462" i="7"/>
  <c r="I462" i="7"/>
  <c r="H462" i="7"/>
  <c r="G462" i="7"/>
  <c r="F462" i="7"/>
  <c r="E462" i="7"/>
  <c r="D462" i="7"/>
  <c r="J461" i="7"/>
  <c r="I461" i="7"/>
  <c r="H461" i="7"/>
  <c r="G461" i="7"/>
  <c r="F461" i="7"/>
  <c r="E461" i="7"/>
  <c r="D461" i="7"/>
  <c r="J460" i="7"/>
  <c r="I460" i="7"/>
  <c r="H460" i="7"/>
  <c r="G460" i="7"/>
  <c r="F460" i="7"/>
  <c r="E460" i="7"/>
  <c r="D460" i="7"/>
  <c r="J459" i="7"/>
  <c r="I459" i="7"/>
  <c r="H459" i="7"/>
  <c r="H458" i="7" s="1"/>
  <c r="G459" i="7"/>
  <c r="F459" i="7"/>
  <c r="E459" i="7"/>
  <c r="D459" i="7"/>
  <c r="C459" i="7" s="1"/>
  <c r="L458" i="7"/>
  <c r="K458" i="7"/>
  <c r="G458" i="7"/>
  <c r="J457" i="7"/>
  <c r="I457" i="7"/>
  <c r="H457" i="7"/>
  <c r="G457" i="7"/>
  <c r="F457" i="7"/>
  <c r="E457" i="7"/>
  <c r="D457" i="7"/>
  <c r="C457" i="7" s="1"/>
  <c r="J456" i="7"/>
  <c r="I456" i="7"/>
  <c r="H456" i="7"/>
  <c r="G456" i="7"/>
  <c r="F456" i="7"/>
  <c r="E456" i="7"/>
  <c r="D456" i="7"/>
  <c r="J455" i="7"/>
  <c r="J454" i="7" s="1"/>
  <c r="I455" i="7"/>
  <c r="I454" i="7" s="1"/>
  <c r="H455" i="7"/>
  <c r="G455" i="7"/>
  <c r="F455" i="7"/>
  <c r="F454" i="7" s="1"/>
  <c r="E455" i="7"/>
  <c r="D455" i="7"/>
  <c r="L454" i="7"/>
  <c r="K454" i="7"/>
  <c r="E454" i="7"/>
  <c r="L453" i="7"/>
  <c r="K453" i="7"/>
  <c r="B452" i="7"/>
  <c r="J451" i="7"/>
  <c r="I451" i="7"/>
  <c r="H451" i="7"/>
  <c r="G451" i="7"/>
  <c r="F451" i="7"/>
  <c r="F448" i="7" s="1"/>
  <c r="F447" i="7" s="1"/>
  <c r="E451" i="7"/>
  <c r="D451" i="7"/>
  <c r="J450" i="7"/>
  <c r="I450" i="7"/>
  <c r="H450" i="7"/>
  <c r="G450" i="7"/>
  <c r="F450" i="7"/>
  <c r="E450" i="7"/>
  <c r="D450" i="7"/>
  <c r="J449" i="7"/>
  <c r="I449" i="7"/>
  <c r="H449" i="7"/>
  <c r="H448" i="7" s="1"/>
  <c r="H447" i="7" s="1"/>
  <c r="G449" i="7"/>
  <c r="F449" i="7"/>
  <c r="E449" i="7"/>
  <c r="D449" i="7"/>
  <c r="D448" i="7" s="1"/>
  <c r="D447" i="7" s="1"/>
  <c r="L448" i="7"/>
  <c r="K448" i="7"/>
  <c r="K447" i="7" s="1"/>
  <c r="J448" i="7"/>
  <c r="J447" i="7" s="1"/>
  <c r="G448" i="7"/>
  <c r="G447" i="7" s="1"/>
  <c r="L447" i="7"/>
  <c r="J446" i="7"/>
  <c r="I446" i="7"/>
  <c r="I445" i="7" s="1"/>
  <c r="H446" i="7"/>
  <c r="H445" i="7" s="1"/>
  <c r="G446" i="7"/>
  <c r="F446" i="7"/>
  <c r="F445" i="7" s="1"/>
  <c r="E446" i="7"/>
  <c r="E445" i="7" s="1"/>
  <c r="D446" i="7"/>
  <c r="D445" i="7" s="1"/>
  <c r="L445" i="7"/>
  <c r="K445" i="7"/>
  <c r="J445" i="7"/>
  <c r="G445" i="7"/>
  <c r="J444" i="7"/>
  <c r="I444" i="7"/>
  <c r="H444" i="7"/>
  <c r="G444" i="7"/>
  <c r="F444" i="7"/>
  <c r="E444" i="7"/>
  <c r="D444" i="7"/>
  <c r="C444" i="7" s="1"/>
  <c r="J443" i="7"/>
  <c r="I443" i="7"/>
  <c r="H443" i="7"/>
  <c r="G443" i="7"/>
  <c r="F443" i="7"/>
  <c r="E443" i="7"/>
  <c r="D443" i="7"/>
  <c r="C443" i="7" s="1"/>
  <c r="J442" i="7"/>
  <c r="I442" i="7"/>
  <c r="H442" i="7"/>
  <c r="G442" i="7"/>
  <c r="F442" i="7"/>
  <c r="E442" i="7"/>
  <c r="D442" i="7"/>
  <c r="C442" i="7" s="1"/>
  <c r="J441" i="7"/>
  <c r="I441" i="7"/>
  <c r="H441" i="7"/>
  <c r="G441" i="7"/>
  <c r="F441" i="7"/>
  <c r="E441" i="7"/>
  <c r="D441" i="7"/>
  <c r="C441" i="7" s="1"/>
  <c r="J440" i="7"/>
  <c r="J439" i="7" s="1"/>
  <c r="I440" i="7"/>
  <c r="I439" i="7" s="1"/>
  <c r="H440" i="7"/>
  <c r="H439" i="7" s="1"/>
  <c r="G440" i="7"/>
  <c r="G439" i="7" s="1"/>
  <c r="F440" i="7"/>
  <c r="F439" i="7" s="1"/>
  <c r="E440" i="7"/>
  <c r="E439" i="7" s="1"/>
  <c r="D440" i="7"/>
  <c r="C440" i="7" s="1"/>
  <c r="L439" i="7"/>
  <c r="K439" i="7"/>
  <c r="D439" i="7"/>
  <c r="J438" i="7"/>
  <c r="I438" i="7"/>
  <c r="H438" i="7"/>
  <c r="G438" i="7"/>
  <c r="F438" i="7"/>
  <c r="E438" i="7"/>
  <c r="D438" i="7"/>
  <c r="J437" i="7"/>
  <c r="I437" i="7"/>
  <c r="H437" i="7"/>
  <c r="G437" i="7"/>
  <c r="G435" i="7" s="1"/>
  <c r="F437" i="7"/>
  <c r="E437" i="7"/>
  <c r="D437" i="7"/>
  <c r="J436" i="7"/>
  <c r="I436" i="7"/>
  <c r="I435" i="7" s="1"/>
  <c r="H436" i="7"/>
  <c r="G436" i="7"/>
  <c r="F436" i="7"/>
  <c r="F435" i="7" s="1"/>
  <c r="F434" i="7" s="1"/>
  <c r="E436" i="7"/>
  <c r="E435" i="7" s="1"/>
  <c r="D436" i="7"/>
  <c r="L435" i="7"/>
  <c r="K435" i="7"/>
  <c r="K434" i="7" s="1"/>
  <c r="J435" i="7"/>
  <c r="J434" i="7" s="1"/>
  <c r="L434" i="7"/>
  <c r="B433" i="7"/>
  <c r="J432" i="7"/>
  <c r="I432" i="7"/>
  <c r="H432" i="7"/>
  <c r="G432" i="7"/>
  <c r="F432" i="7"/>
  <c r="E432" i="7"/>
  <c r="D432" i="7"/>
  <c r="J431" i="7"/>
  <c r="I431" i="7"/>
  <c r="H431" i="7"/>
  <c r="G431" i="7"/>
  <c r="G429" i="7" s="1"/>
  <c r="G428" i="7" s="1"/>
  <c r="F431" i="7"/>
  <c r="E431" i="7"/>
  <c r="D431" i="7"/>
  <c r="J430" i="7"/>
  <c r="I430" i="7"/>
  <c r="I429" i="7" s="1"/>
  <c r="I428" i="7" s="1"/>
  <c r="H430" i="7"/>
  <c r="G430" i="7"/>
  <c r="F430" i="7"/>
  <c r="E430" i="7"/>
  <c r="E429" i="7" s="1"/>
  <c r="E428" i="7" s="1"/>
  <c r="D430" i="7"/>
  <c r="L429" i="7"/>
  <c r="L428" i="7" s="1"/>
  <c r="K429" i="7"/>
  <c r="K428" i="7" s="1"/>
  <c r="H429" i="7"/>
  <c r="H428" i="7" s="1"/>
  <c r="J427" i="7"/>
  <c r="J426" i="7" s="1"/>
  <c r="I427" i="7"/>
  <c r="I426" i="7" s="1"/>
  <c r="H427" i="7"/>
  <c r="G427" i="7"/>
  <c r="F427" i="7"/>
  <c r="F426" i="7" s="1"/>
  <c r="E427" i="7"/>
  <c r="E426" i="7" s="1"/>
  <c r="D427" i="7"/>
  <c r="L426" i="7"/>
  <c r="K426" i="7"/>
  <c r="H426" i="7"/>
  <c r="G426" i="7"/>
  <c r="J425" i="7"/>
  <c r="I425" i="7"/>
  <c r="H425" i="7"/>
  <c r="G425" i="7"/>
  <c r="F425" i="7"/>
  <c r="E425" i="7"/>
  <c r="D425" i="7"/>
  <c r="J424" i="7"/>
  <c r="I424" i="7"/>
  <c r="H424" i="7"/>
  <c r="G424" i="7"/>
  <c r="F424" i="7"/>
  <c r="E424" i="7"/>
  <c r="D424" i="7"/>
  <c r="C424" i="7" s="1"/>
  <c r="J423" i="7"/>
  <c r="I423" i="7"/>
  <c r="H423" i="7"/>
  <c r="G423" i="7"/>
  <c r="F423" i="7"/>
  <c r="E423" i="7"/>
  <c r="D423" i="7"/>
  <c r="J422" i="7"/>
  <c r="I422" i="7"/>
  <c r="H422" i="7"/>
  <c r="G422" i="7"/>
  <c r="F422" i="7"/>
  <c r="E422" i="7"/>
  <c r="D422" i="7"/>
  <c r="J421" i="7"/>
  <c r="I421" i="7"/>
  <c r="I420" i="7" s="1"/>
  <c r="H421" i="7"/>
  <c r="G421" i="7"/>
  <c r="F421" i="7"/>
  <c r="F420" i="7" s="1"/>
  <c r="E421" i="7"/>
  <c r="E420" i="7" s="1"/>
  <c r="D421" i="7"/>
  <c r="L420" i="7"/>
  <c r="K420" i="7"/>
  <c r="J420" i="7"/>
  <c r="J419" i="7"/>
  <c r="I419" i="7"/>
  <c r="H419" i="7"/>
  <c r="G419" i="7"/>
  <c r="F419" i="7"/>
  <c r="E419" i="7"/>
  <c r="D419" i="7"/>
  <c r="J418" i="7"/>
  <c r="I418" i="7"/>
  <c r="H418" i="7"/>
  <c r="G418" i="7"/>
  <c r="F418" i="7"/>
  <c r="E418" i="7"/>
  <c r="D418" i="7"/>
  <c r="J417" i="7"/>
  <c r="I417" i="7"/>
  <c r="H417" i="7"/>
  <c r="H416" i="7" s="1"/>
  <c r="G417" i="7"/>
  <c r="F417" i="7"/>
  <c r="E417" i="7"/>
  <c r="D417" i="7"/>
  <c r="C417" i="7" s="1"/>
  <c r="L416" i="7"/>
  <c r="L415" i="7" s="1"/>
  <c r="K416" i="7"/>
  <c r="K415" i="7" s="1"/>
  <c r="G416" i="7"/>
  <c r="B414" i="7"/>
  <c r="J413" i="7"/>
  <c r="I413" i="7"/>
  <c r="H413" i="7"/>
  <c r="G413" i="7"/>
  <c r="F413" i="7"/>
  <c r="E413" i="7"/>
  <c r="D413" i="7"/>
  <c r="C413" i="7" s="1"/>
  <c r="J412" i="7"/>
  <c r="I412" i="7"/>
  <c r="H412" i="7"/>
  <c r="G412" i="7"/>
  <c r="F412" i="7"/>
  <c r="E412" i="7"/>
  <c r="D412" i="7"/>
  <c r="C412" i="7" s="1"/>
  <c r="J411" i="7"/>
  <c r="J410" i="7" s="1"/>
  <c r="J409" i="7" s="1"/>
  <c r="I411" i="7"/>
  <c r="I410" i="7" s="1"/>
  <c r="I409" i="7" s="1"/>
  <c r="H411" i="7"/>
  <c r="H410" i="7" s="1"/>
  <c r="H409" i="7" s="1"/>
  <c r="G411" i="7"/>
  <c r="G410" i="7" s="1"/>
  <c r="G409" i="7" s="1"/>
  <c r="F411" i="7"/>
  <c r="F410" i="7" s="1"/>
  <c r="F409" i="7" s="1"/>
  <c r="E411" i="7"/>
  <c r="E410" i="7" s="1"/>
  <c r="E409" i="7" s="1"/>
  <c r="D411" i="7"/>
  <c r="C411" i="7" s="1"/>
  <c r="L410" i="7"/>
  <c r="L409" i="7" s="1"/>
  <c r="K410" i="7"/>
  <c r="D410" i="7"/>
  <c r="D409" i="7" s="1"/>
  <c r="K409" i="7"/>
  <c r="J408" i="7"/>
  <c r="J407" i="7" s="1"/>
  <c r="I408" i="7"/>
  <c r="H408" i="7"/>
  <c r="H407" i="7" s="1"/>
  <c r="G408" i="7"/>
  <c r="G407" i="7" s="1"/>
  <c r="F408" i="7"/>
  <c r="F407" i="7" s="1"/>
  <c r="E408" i="7"/>
  <c r="E407" i="7" s="1"/>
  <c r="D408" i="7"/>
  <c r="D407" i="7" s="1"/>
  <c r="L407" i="7"/>
  <c r="K407" i="7"/>
  <c r="I407" i="7"/>
  <c r="J406" i="7"/>
  <c r="I406" i="7"/>
  <c r="H406" i="7"/>
  <c r="G406" i="7"/>
  <c r="F406" i="7"/>
  <c r="E406" i="7"/>
  <c r="D406" i="7"/>
  <c r="J405" i="7"/>
  <c r="I405" i="7"/>
  <c r="H405" i="7"/>
  <c r="G405" i="7"/>
  <c r="F405" i="7"/>
  <c r="E405" i="7"/>
  <c r="C405" i="7" s="1"/>
  <c r="D405" i="7"/>
  <c r="J404" i="7"/>
  <c r="I404" i="7"/>
  <c r="H404" i="7"/>
  <c r="G404" i="7"/>
  <c r="F404" i="7"/>
  <c r="E404" i="7"/>
  <c r="D404" i="7"/>
  <c r="J403" i="7"/>
  <c r="I403" i="7"/>
  <c r="H403" i="7"/>
  <c r="G403" i="7"/>
  <c r="F403" i="7"/>
  <c r="E403" i="7"/>
  <c r="D403" i="7"/>
  <c r="J402" i="7"/>
  <c r="J401" i="7" s="1"/>
  <c r="I402" i="7"/>
  <c r="H402" i="7"/>
  <c r="G402" i="7"/>
  <c r="G401" i="7" s="1"/>
  <c r="G396" i="7" s="1"/>
  <c r="F402" i="7"/>
  <c r="F401" i="7" s="1"/>
  <c r="E402" i="7"/>
  <c r="D402" i="7"/>
  <c r="L401" i="7"/>
  <c r="K401" i="7"/>
  <c r="J400" i="7"/>
  <c r="I400" i="7"/>
  <c r="H400" i="7"/>
  <c r="G400" i="7"/>
  <c r="F400" i="7"/>
  <c r="C400" i="7" s="1"/>
  <c r="E400" i="7"/>
  <c r="D400" i="7"/>
  <c r="J399" i="7"/>
  <c r="I399" i="7"/>
  <c r="H399" i="7"/>
  <c r="G399" i="7"/>
  <c r="F399" i="7"/>
  <c r="C399" i="7" s="1"/>
  <c r="E399" i="7"/>
  <c r="D399" i="7"/>
  <c r="J398" i="7"/>
  <c r="J397" i="7" s="1"/>
  <c r="I398" i="7"/>
  <c r="I397" i="7" s="1"/>
  <c r="H398" i="7"/>
  <c r="G398" i="7"/>
  <c r="G397" i="7" s="1"/>
  <c r="F398" i="7"/>
  <c r="F397" i="7" s="1"/>
  <c r="E398" i="7"/>
  <c r="D398" i="7"/>
  <c r="L397" i="7"/>
  <c r="L396" i="7" s="1"/>
  <c r="K397" i="7"/>
  <c r="H397" i="7"/>
  <c r="E397" i="7"/>
  <c r="D397" i="7"/>
  <c r="K396" i="7"/>
  <c r="B395" i="7"/>
  <c r="J394" i="7"/>
  <c r="I394" i="7"/>
  <c r="H394" i="7"/>
  <c r="G394" i="7"/>
  <c r="F394" i="7"/>
  <c r="E394" i="7"/>
  <c r="D394" i="7"/>
  <c r="J393" i="7"/>
  <c r="I393" i="7"/>
  <c r="H393" i="7"/>
  <c r="G393" i="7"/>
  <c r="F393" i="7"/>
  <c r="E393" i="7"/>
  <c r="D393" i="7"/>
  <c r="J392" i="7"/>
  <c r="I392" i="7"/>
  <c r="I391" i="7" s="1"/>
  <c r="I390" i="7" s="1"/>
  <c r="H392" i="7"/>
  <c r="G392" i="7"/>
  <c r="F392" i="7"/>
  <c r="E392" i="7"/>
  <c r="E391" i="7" s="1"/>
  <c r="E390" i="7" s="1"/>
  <c r="D392" i="7"/>
  <c r="L391" i="7"/>
  <c r="K391" i="7"/>
  <c r="J391" i="7"/>
  <c r="J390" i="7" s="1"/>
  <c r="D391" i="7"/>
  <c r="D390" i="7" s="1"/>
  <c r="L390" i="7"/>
  <c r="K390" i="7"/>
  <c r="J389" i="7"/>
  <c r="I389" i="7"/>
  <c r="I388" i="7" s="1"/>
  <c r="H389" i="7"/>
  <c r="H388" i="7" s="1"/>
  <c r="G389" i="7"/>
  <c r="G388" i="7" s="1"/>
  <c r="F389" i="7"/>
  <c r="E389" i="7"/>
  <c r="D389" i="7"/>
  <c r="L388" i="7"/>
  <c r="K388" i="7"/>
  <c r="J388" i="7"/>
  <c r="F388" i="7"/>
  <c r="E388" i="7"/>
  <c r="D388" i="7"/>
  <c r="J387" i="7"/>
  <c r="I387" i="7"/>
  <c r="H387" i="7"/>
  <c r="G387" i="7"/>
  <c r="F387" i="7"/>
  <c r="E387" i="7"/>
  <c r="D387" i="7"/>
  <c r="C387" i="7" s="1"/>
  <c r="J386" i="7"/>
  <c r="I386" i="7"/>
  <c r="H386" i="7"/>
  <c r="G386" i="7"/>
  <c r="F386" i="7"/>
  <c r="E386" i="7"/>
  <c r="D386" i="7"/>
  <c r="J385" i="7"/>
  <c r="I385" i="7"/>
  <c r="H385" i="7"/>
  <c r="G385" i="7"/>
  <c r="F385" i="7"/>
  <c r="E385" i="7"/>
  <c r="D385" i="7"/>
  <c r="J384" i="7"/>
  <c r="I384" i="7"/>
  <c r="H384" i="7"/>
  <c r="G384" i="7"/>
  <c r="F384" i="7"/>
  <c r="F382" i="7" s="1"/>
  <c r="E384" i="7"/>
  <c r="D384" i="7"/>
  <c r="J383" i="7"/>
  <c r="I383" i="7"/>
  <c r="H383" i="7"/>
  <c r="H382" i="7" s="1"/>
  <c r="G383" i="7"/>
  <c r="F383" i="7"/>
  <c r="E383" i="7"/>
  <c r="E382" i="7" s="1"/>
  <c r="D383" i="7"/>
  <c r="D382" i="7" s="1"/>
  <c r="L382" i="7"/>
  <c r="K382" i="7"/>
  <c r="J382" i="7"/>
  <c r="G382" i="7"/>
  <c r="J381" i="7"/>
  <c r="I381" i="7"/>
  <c r="H381" i="7"/>
  <c r="G381" i="7"/>
  <c r="F381" i="7"/>
  <c r="E381" i="7"/>
  <c r="D381" i="7"/>
  <c r="C381" i="7" s="1"/>
  <c r="J380" i="7"/>
  <c r="I380" i="7"/>
  <c r="H380" i="7"/>
  <c r="G380" i="7"/>
  <c r="F380" i="7"/>
  <c r="E380" i="7"/>
  <c r="D380" i="7"/>
  <c r="C380" i="7" s="1"/>
  <c r="J379" i="7"/>
  <c r="I379" i="7"/>
  <c r="I378" i="7" s="1"/>
  <c r="H379" i="7"/>
  <c r="H378" i="7" s="1"/>
  <c r="G379" i="7"/>
  <c r="G378" i="7" s="1"/>
  <c r="F379" i="7"/>
  <c r="E379" i="7"/>
  <c r="D379" i="7"/>
  <c r="C379" i="7" s="1"/>
  <c r="C378" i="7" s="1"/>
  <c r="L378" i="7"/>
  <c r="K378" i="7"/>
  <c r="J378" i="7"/>
  <c r="F378" i="7"/>
  <c r="F377" i="7" s="1"/>
  <c r="E378" i="7"/>
  <c r="E377" i="7" s="1"/>
  <c r="L377" i="7"/>
  <c r="K377" i="7"/>
  <c r="J377" i="7"/>
  <c r="B376" i="7"/>
  <c r="J375" i="7"/>
  <c r="I375" i="7"/>
  <c r="H375" i="7"/>
  <c r="G375" i="7"/>
  <c r="F375" i="7"/>
  <c r="F372" i="7" s="1"/>
  <c r="F371" i="7" s="1"/>
  <c r="E375" i="7"/>
  <c r="D375" i="7"/>
  <c r="J374" i="7"/>
  <c r="I374" i="7"/>
  <c r="H374" i="7"/>
  <c r="G374" i="7"/>
  <c r="F374" i="7"/>
  <c r="E374" i="7"/>
  <c r="E372" i="7" s="1"/>
  <c r="E371" i="7" s="1"/>
  <c r="D374" i="7"/>
  <c r="C374" i="7" s="1"/>
  <c r="J373" i="7"/>
  <c r="J372" i="7" s="1"/>
  <c r="J371" i="7" s="1"/>
  <c r="I373" i="7"/>
  <c r="H373" i="7"/>
  <c r="G373" i="7"/>
  <c r="F373" i="7"/>
  <c r="E373" i="7"/>
  <c r="D373" i="7"/>
  <c r="L372" i="7"/>
  <c r="K372" i="7"/>
  <c r="I372" i="7"/>
  <c r="I371" i="7" s="1"/>
  <c r="G372" i="7"/>
  <c r="G371" i="7" s="1"/>
  <c r="L371" i="7"/>
  <c r="K371" i="7"/>
  <c r="J370" i="7"/>
  <c r="J369" i="7" s="1"/>
  <c r="I370" i="7"/>
  <c r="I369" i="7" s="1"/>
  <c r="H370" i="7"/>
  <c r="H369" i="7" s="1"/>
  <c r="G370" i="7"/>
  <c r="F370" i="7"/>
  <c r="E370" i="7"/>
  <c r="D370" i="7"/>
  <c r="L369" i="7"/>
  <c r="K369" i="7"/>
  <c r="G369" i="7"/>
  <c r="F369" i="7"/>
  <c r="E369" i="7"/>
  <c r="J368" i="7"/>
  <c r="I368" i="7"/>
  <c r="H368" i="7"/>
  <c r="G368" i="7"/>
  <c r="F368" i="7"/>
  <c r="E368" i="7"/>
  <c r="D368" i="7"/>
  <c r="J367" i="7"/>
  <c r="I367" i="7"/>
  <c r="H367" i="7"/>
  <c r="G367" i="7"/>
  <c r="F367" i="7"/>
  <c r="E367" i="7"/>
  <c r="D367" i="7"/>
  <c r="J366" i="7"/>
  <c r="I366" i="7"/>
  <c r="H366" i="7"/>
  <c r="G366" i="7"/>
  <c r="G363" i="7" s="1"/>
  <c r="F366" i="7"/>
  <c r="C366" i="7" s="1"/>
  <c r="E366" i="7"/>
  <c r="D366" i="7"/>
  <c r="J365" i="7"/>
  <c r="I365" i="7"/>
  <c r="H365" i="7"/>
  <c r="G365" i="7"/>
  <c r="F365" i="7"/>
  <c r="E365" i="7"/>
  <c r="C365" i="7" s="1"/>
  <c r="D365" i="7"/>
  <c r="J364" i="7"/>
  <c r="I364" i="7"/>
  <c r="H364" i="7"/>
  <c r="G364" i="7"/>
  <c r="F364" i="7"/>
  <c r="E364" i="7"/>
  <c r="D364" i="7"/>
  <c r="L363" i="7"/>
  <c r="K363" i="7"/>
  <c r="I363" i="7"/>
  <c r="H363" i="7"/>
  <c r="D363" i="7"/>
  <c r="J362" i="7"/>
  <c r="I362" i="7"/>
  <c r="H362" i="7"/>
  <c r="G362" i="7"/>
  <c r="G359" i="7" s="1"/>
  <c r="G358" i="7" s="1"/>
  <c r="F362" i="7"/>
  <c r="E362" i="7"/>
  <c r="D362" i="7"/>
  <c r="J361" i="7"/>
  <c r="I361" i="7"/>
  <c r="H361" i="7"/>
  <c r="G361" i="7"/>
  <c r="F361" i="7"/>
  <c r="F359" i="7" s="1"/>
  <c r="E361" i="7"/>
  <c r="D361" i="7"/>
  <c r="J360" i="7"/>
  <c r="I360" i="7"/>
  <c r="I359" i="7" s="1"/>
  <c r="I358" i="7" s="1"/>
  <c r="H360" i="7"/>
  <c r="H359" i="7" s="1"/>
  <c r="G360" i="7"/>
  <c r="F360" i="7"/>
  <c r="E360" i="7"/>
  <c r="E359" i="7" s="1"/>
  <c r="D360" i="7"/>
  <c r="L359" i="7"/>
  <c r="K359" i="7"/>
  <c r="J359" i="7"/>
  <c r="L358" i="7"/>
  <c r="K358" i="7"/>
  <c r="B357" i="7"/>
  <c r="J356" i="7"/>
  <c r="I356" i="7"/>
  <c r="H356" i="7"/>
  <c r="G356" i="7"/>
  <c r="F356" i="7"/>
  <c r="E356" i="7"/>
  <c r="D356" i="7"/>
  <c r="J355" i="7"/>
  <c r="I355" i="7"/>
  <c r="H355" i="7"/>
  <c r="H353" i="7" s="1"/>
  <c r="G355" i="7"/>
  <c r="F355" i="7"/>
  <c r="E355" i="7"/>
  <c r="D355" i="7"/>
  <c r="J354" i="7"/>
  <c r="J353" i="7" s="1"/>
  <c r="I354" i="7"/>
  <c r="H354" i="7"/>
  <c r="G354" i="7"/>
  <c r="G353" i="7" s="1"/>
  <c r="G352" i="7" s="1"/>
  <c r="F354" i="7"/>
  <c r="E354" i="7"/>
  <c r="D354" i="7"/>
  <c r="L353" i="7"/>
  <c r="K353" i="7"/>
  <c r="K352" i="7" s="1"/>
  <c r="F353" i="7"/>
  <c r="F352" i="7" s="1"/>
  <c r="L352" i="7"/>
  <c r="J352" i="7"/>
  <c r="H352" i="7"/>
  <c r="J351" i="7"/>
  <c r="J350" i="7" s="1"/>
  <c r="I351" i="7"/>
  <c r="I350" i="7" s="1"/>
  <c r="H351" i="7"/>
  <c r="G351" i="7"/>
  <c r="F351" i="7"/>
  <c r="E351" i="7"/>
  <c r="E350" i="7" s="1"/>
  <c r="D351" i="7"/>
  <c r="L350" i="7"/>
  <c r="K350" i="7"/>
  <c r="H350" i="7"/>
  <c r="G350" i="7"/>
  <c r="F350" i="7"/>
  <c r="D350" i="7"/>
  <c r="J349" i="7"/>
  <c r="I349" i="7"/>
  <c r="H349" i="7"/>
  <c r="G349" i="7"/>
  <c r="F349" i="7"/>
  <c r="E349" i="7"/>
  <c r="D349" i="7"/>
  <c r="C349" i="7" s="1"/>
  <c r="J348" i="7"/>
  <c r="I348" i="7"/>
  <c r="H348" i="7"/>
  <c r="G348" i="7"/>
  <c r="F348" i="7"/>
  <c r="E348" i="7"/>
  <c r="D348" i="7"/>
  <c r="C348" i="7" s="1"/>
  <c r="J347" i="7"/>
  <c r="I347" i="7"/>
  <c r="H347" i="7"/>
  <c r="G347" i="7"/>
  <c r="F347" i="7"/>
  <c r="E347" i="7"/>
  <c r="D347" i="7"/>
  <c r="C347" i="7" s="1"/>
  <c r="J346" i="7"/>
  <c r="I346" i="7"/>
  <c r="H346" i="7"/>
  <c r="G346" i="7"/>
  <c r="F346" i="7"/>
  <c r="E346" i="7"/>
  <c r="D346" i="7"/>
  <c r="C346" i="7" s="1"/>
  <c r="J345" i="7"/>
  <c r="I345" i="7"/>
  <c r="H345" i="7"/>
  <c r="H344" i="7" s="1"/>
  <c r="H339" i="7" s="1"/>
  <c r="G345" i="7"/>
  <c r="G344" i="7" s="1"/>
  <c r="F345" i="7"/>
  <c r="F344" i="7" s="1"/>
  <c r="E345" i="7"/>
  <c r="D345" i="7"/>
  <c r="C345" i="7" s="1"/>
  <c r="C344" i="7" s="1"/>
  <c r="L344" i="7"/>
  <c r="K344" i="7"/>
  <c r="J344" i="7"/>
  <c r="I344" i="7"/>
  <c r="E344" i="7"/>
  <c r="D344" i="7"/>
  <c r="J343" i="7"/>
  <c r="I343" i="7"/>
  <c r="H343" i="7"/>
  <c r="G343" i="7"/>
  <c r="F343" i="7"/>
  <c r="E343" i="7"/>
  <c r="D343" i="7"/>
  <c r="J342" i="7"/>
  <c r="I342" i="7"/>
  <c r="H342" i="7"/>
  <c r="G342" i="7"/>
  <c r="F342" i="7"/>
  <c r="F340" i="7" s="1"/>
  <c r="F339" i="7" s="1"/>
  <c r="E342" i="7"/>
  <c r="D342" i="7"/>
  <c r="J341" i="7"/>
  <c r="I341" i="7"/>
  <c r="I340" i="7" s="1"/>
  <c r="I339" i="7" s="1"/>
  <c r="H341" i="7"/>
  <c r="G341" i="7"/>
  <c r="F341" i="7"/>
  <c r="E341" i="7"/>
  <c r="E340" i="7" s="1"/>
  <c r="E339" i="7" s="1"/>
  <c r="D341" i="7"/>
  <c r="D340" i="7" s="1"/>
  <c r="D339" i="7" s="1"/>
  <c r="L340" i="7"/>
  <c r="K340" i="7"/>
  <c r="K339" i="7" s="1"/>
  <c r="J340" i="7"/>
  <c r="H340" i="7"/>
  <c r="L339" i="7"/>
  <c r="B338" i="7"/>
  <c r="J337" i="7"/>
  <c r="I337" i="7"/>
  <c r="H337" i="7"/>
  <c r="G337" i="7"/>
  <c r="F337" i="7"/>
  <c r="E337" i="7"/>
  <c r="D337" i="7"/>
  <c r="J336" i="7"/>
  <c r="I336" i="7"/>
  <c r="H336" i="7"/>
  <c r="G336" i="7"/>
  <c r="F336" i="7"/>
  <c r="E336" i="7"/>
  <c r="C336" i="7" s="1"/>
  <c r="D336" i="7"/>
  <c r="J335" i="7"/>
  <c r="I335" i="7"/>
  <c r="H335" i="7"/>
  <c r="H334" i="7" s="1"/>
  <c r="H333" i="7" s="1"/>
  <c r="G335" i="7"/>
  <c r="F335" i="7"/>
  <c r="E335" i="7"/>
  <c r="D335" i="7"/>
  <c r="L334" i="7"/>
  <c r="L333" i="7" s="1"/>
  <c r="K334" i="7"/>
  <c r="K333" i="7" s="1"/>
  <c r="G334" i="7"/>
  <c r="G333" i="7" s="1"/>
  <c r="D334" i="7"/>
  <c r="D333" i="7" s="1"/>
  <c r="J332" i="7"/>
  <c r="J331" i="7" s="1"/>
  <c r="I332" i="7"/>
  <c r="I331" i="7" s="1"/>
  <c r="H332" i="7"/>
  <c r="H331" i="7" s="1"/>
  <c r="G332" i="7"/>
  <c r="G331" i="7" s="1"/>
  <c r="F332" i="7"/>
  <c r="F331" i="7" s="1"/>
  <c r="E332" i="7"/>
  <c r="D332" i="7"/>
  <c r="L331" i="7"/>
  <c r="K331" i="7"/>
  <c r="D331" i="7"/>
  <c r="J330" i="7"/>
  <c r="I330" i="7"/>
  <c r="H330" i="7"/>
  <c r="G330" i="7"/>
  <c r="F330" i="7"/>
  <c r="E330" i="7"/>
  <c r="D330" i="7"/>
  <c r="C330" i="7"/>
  <c r="J329" i="7"/>
  <c r="I329" i="7"/>
  <c r="H329" i="7"/>
  <c r="G329" i="7"/>
  <c r="F329" i="7"/>
  <c r="E329" i="7"/>
  <c r="D329" i="7"/>
  <c r="C329" i="7"/>
  <c r="J328" i="7"/>
  <c r="I328" i="7"/>
  <c r="H328" i="7"/>
  <c r="G328" i="7"/>
  <c r="F328" i="7"/>
  <c r="E328" i="7"/>
  <c r="D328" i="7"/>
  <c r="C328" i="7"/>
  <c r="J327" i="7"/>
  <c r="I327" i="7"/>
  <c r="H327" i="7"/>
  <c r="G327" i="7"/>
  <c r="F327" i="7"/>
  <c r="E327" i="7"/>
  <c r="D327" i="7"/>
  <c r="C327" i="7"/>
  <c r="J326" i="7"/>
  <c r="J325" i="7" s="1"/>
  <c r="I326" i="7"/>
  <c r="H326" i="7"/>
  <c r="H325" i="7" s="1"/>
  <c r="G326" i="7"/>
  <c r="G325" i="7" s="1"/>
  <c r="F326" i="7"/>
  <c r="E326" i="7"/>
  <c r="D326" i="7"/>
  <c r="D325" i="7" s="1"/>
  <c r="C326" i="7"/>
  <c r="C325" i="7" s="1"/>
  <c r="L325" i="7"/>
  <c r="K325" i="7"/>
  <c r="I325" i="7"/>
  <c r="F325" i="7"/>
  <c r="E325" i="7"/>
  <c r="J324" i="7"/>
  <c r="I324" i="7"/>
  <c r="H324" i="7"/>
  <c r="G324" i="7"/>
  <c r="F324" i="7"/>
  <c r="E324" i="7"/>
  <c r="C324" i="7" s="1"/>
  <c r="D324" i="7"/>
  <c r="J323" i="7"/>
  <c r="I323" i="7"/>
  <c r="H323" i="7"/>
  <c r="G323" i="7"/>
  <c r="F323" i="7"/>
  <c r="E323" i="7"/>
  <c r="C323" i="7" s="1"/>
  <c r="D323" i="7"/>
  <c r="J322" i="7"/>
  <c r="J321" i="7" s="1"/>
  <c r="J320" i="7" s="1"/>
  <c r="I322" i="7"/>
  <c r="I321" i="7" s="1"/>
  <c r="I320" i="7" s="1"/>
  <c r="H322" i="7"/>
  <c r="G322" i="7"/>
  <c r="G321" i="7" s="1"/>
  <c r="F322" i="7"/>
  <c r="F321" i="7" s="1"/>
  <c r="F320" i="7" s="1"/>
  <c r="E322" i="7"/>
  <c r="C322" i="7" s="1"/>
  <c r="C321" i="7" s="1"/>
  <c r="D322" i="7"/>
  <c r="L321" i="7"/>
  <c r="L320" i="7" s="1"/>
  <c r="K321" i="7"/>
  <c r="K320" i="7" s="1"/>
  <c r="H321" i="7"/>
  <c r="D321" i="7"/>
  <c r="D320" i="7" s="1"/>
  <c r="B319" i="7"/>
  <c r="J318" i="7"/>
  <c r="I318" i="7"/>
  <c r="H318" i="7"/>
  <c r="G318" i="7"/>
  <c r="F318" i="7"/>
  <c r="E318" i="7"/>
  <c r="D318" i="7"/>
  <c r="J317" i="7"/>
  <c r="I317" i="7"/>
  <c r="H317" i="7"/>
  <c r="G317" i="7"/>
  <c r="F317" i="7"/>
  <c r="F315" i="7" s="1"/>
  <c r="F314" i="7" s="1"/>
  <c r="E317" i="7"/>
  <c r="D317" i="7"/>
  <c r="J316" i="7"/>
  <c r="I316" i="7"/>
  <c r="I315" i="7" s="1"/>
  <c r="I314" i="7" s="1"/>
  <c r="H316" i="7"/>
  <c r="H315" i="7" s="1"/>
  <c r="H314" i="7" s="1"/>
  <c r="G316" i="7"/>
  <c r="G315" i="7" s="1"/>
  <c r="G314" i="7" s="1"/>
  <c r="F316" i="7"/>
  <c r="E316" i="7"/>
  <c r="E315" i="7" s="1"/>
  <c r="E314" i="7" s="1"/>
  <c r="D316" i="7"/>
  <c r="D315" i="7" s="1"/>
  <c r="D314" i="7" s="1"/>
  <c r="L315" i="7"/>
  <c r="K315" i="7"/>
  <c r="J315" i="7"/>
  <c r="J314" i="7" s="1"/>
  <c r="L314" i="7"/>
  <c r="K314" i="7"/>
  <c r="J313" i="7"/>
  <c r="J312" i="7" s="1"/>
  <c r="I313" i="7"/>
  <c r="I312" i="7" s="1"/>
  <c r="H313" i="7"/>
  <c r="H312" i="7" s="1"/>
  <c r="G313" i="7"/>
  <c r="G312" i="7" s="1"/>
  <c r="F313" i="7"/>
  <c r="F312" i="7" s="1"/>
  <c r="E313" i="7"/>
  <c r="E312" i="7" s="1"/>
  <c r="D313" i="7"/>
  <c r="L312" i="7"/>
  <c r="K312" i="7"/>
  <c r="D312" i="7"/>
  <c r="J311" i="7"/>
  <c r="I311" i="7"/>
  <c r="H311" i="7"/>
  <c r="G311" i="7"/>
  <c r="F311" i="7"/>
  <c r="E311" i="7"/>
  <c r="D311" i="7"/>
  <c r="J310" i="7"/>
  <c r="I310" i="7"/>
  <c r="H310" i="7"/>
  <c r="G310" i="7"/>
  <c r="F310" i="7"/>
  <c r="E310" i="7"/>
  <c r="D310" i="7"/>
  <c r="J309" i="7"/>
  <c r="I309" i="7"/>
  <c r="H309" i="7"/>
  <c r="G309" i="7"/>
  <c r="F309" i="7"/>
  <c r="E309" i="7"/>
  <c r="D309" i="7"/>
  <c r="J308" i="7"/>
  <c r="I308" i="7"/>
  <c r="H308" i="7"/>
  <c r="H306" i="7" s="1"/>
  <c r="G308" i="7"/>
  <c r="F308" i="7"/>
  <c r="E308" i="7"/>
  <c r="D308" i="7"/>
  <c r="C308" i="7" s="1"/>
  <c r="J307" i="7"/>
  <c r="I307" i="7"/>
  <c r="H307" i="7"/>
  <c r="G307" i="7"/>
  <c r="G306" i="7" s="1"/>
  <c r="F307" i="7"/>
  <c r="E307" i="7"/>
  <c r="D307" i="7"/>
  <c r="L306" i="7"/>
  <c r="K306" i="7"/>
  <c r="J305" i="7"/>
  <c r="I305" i="7"/>
  <c r="I302" i="7" s="1"/>
  <c r="H305" i="7"/>
  <c r="G305" i="7"/>
  <c r="F305" i="7"/>
  <c r="E305" i="7"/>
  <c r="D305" i="7"/>
  <c r="J304" i="7"/>
  <c r="I304" i="7"/>
  <c r="H304" i="7"/>
  <c r="H302" i="7" s="1"/>
  <c r="H301" i="7" s="1"/>
  <c r="G304" i="7"/>
  <c r="F304" i="7"/>
  <c r="E304" i="7"/>
  <c r="D304" i="7"/>
  <c r="J303" i="7"/>
  <c r="I303" i="7"/>
  <c r="H303" i="7"/>
  <c r="G303" i="7"/>
  <c r="G302" i="7" s="1"/>
  <c r="G301" i="7" s="1"/>
  <c r="F303" i="7"/>
  <c r="E303" i="7"/>
  <c r="D303" i="7"/>
  <c r="L302" i="7"/>
  <c r="K302" i="7"/>
  <c r="E302" i="7"/>
  <c r="L301" i="7"/>
  <c r="K301" i="7"/>
  <c r="B300" i="7"/>
  <c r="J299" i="7"/>
  <c r="I299" i="7"/>
  <c r="H299" i="7"/>
  <c r="G299" i="7"/>
  <c r="G296" i="7" s="1"/>
  <c r="G295" i="7" s="1"/>
  <c r="F299" i="7"/>
  <c r="E299" i="7"/>
  <c r="D299" i="7"/>
  <c r="J298" i="7"/>
  <c r="I298" i="7"/>
  <c r="H298" i="7"/>
  <c r="G298" i="7"/>
  <c r="F298" i="7"/>
  <c r="F296" i="7" s="1"/>
  <c r="F295" i="7" s="1"/>
  <c r="E298" i="7"/>
  <c r="D298" i="7"/>
  <c r="J297" i="7"/>
  <c r="I297" i="7"/>
  <c r="I296" i="7" s="1"/>
  <c r="I295" i="7" s="1"/>
  <c r="H297" i="7"/>
  <c r="H296" i="7" s="1"/>
  <c r="H295" i="7" s="1"/>
  <c r="G297" i="7"/>
  <c r="F297" i="7"/>
  <c r="E297" i="7"/>
  <c r="E296" i="7" s="1"/>
  <c r="E295" i="7" s="1"/>
  <c r="D297" i="7"/>
  <c r="D296" i="7" s="1"/>
  <c r="D295" i="7" s="1"/>
  <c r="L296" i="7"/>
  <c r="K296" i="7"/>
  <c r="K295" i="7" s="1"/>
  <c r="J296" i="7"/>
  <c r="J295" i="7" s="1"/>
  <c r="L295" i="7"/>
  <c r="J294" i="7"/>
  <c r="J293" i="7" s="1"/>
  <c r="I294" i="7"/>
  <c r="I293" i="7" s="1"/>
  <c r="H294" i="7"/>
  <c r="H293" i="7" s="1"/>
  <c r="G294" i="7"/>
  <c r="F294" i="7"/>
  <c r="F293" i="7" s="1"/>
  <c r="E294" i="7"/>
  <c r="E293" i="7" s="1"/>
  <c r="D294" i="7"/>
  <c r="D293" i="7" s="1"/>
  <c r="L293" i="7"/>
  <c r="K293" i="7"/>
  <c r="G293" i="7"/>
  <c r="J292" i="7"/>
  <c r="I292" i="7"/>
  <c r="H292" i="7"/>
  <c r="G292" i="7"/>
  <c r="F292" i="7"/>
  <c r="C292" i="7" s="1"/>
  <c r="E292" i="7"/>
  <c r="D292" i="7"/>
  <c r="J291" i="7"/>
  <c r="I291" i="7"/>
  <c r="I287" i="7" s="1"/>
  <c r="H291" i="7"/>
  <c r="G291" i="7"/>
  <c r="F291" i="7"/>
  <c r="E291" i="7"/>
  <c r="D291" i="7"/>
  <c r="J290" i="7"/>
  <c r="I290" i="7"/>
  <c r="H290" i="7"/>
  <c r="H287" i="7" s="1"/>
  <c r="G290" i="7"/>
  <c r="F290" i="7"/>
  <c r="E290" i="7"/>
  <c r="D290" i="7"/>
  <c r="J289" i="7"/>
  <c r="I289" i="7"/>
  <c r="H289" i="7"/>
  <c r="G289" i="7"/>
  <c r="F289" i="7"/>
  <c r="E289" i="7"/>
  <c r="D289" i="7"/>
  <c r="J288" i="7"/>
  <c r="J287" i="7" s="1"/>
  <c r="I288" i="7"/>
  <c r="H288" i="7"/>
  <c r="G288" i="7"/>
  <c r="F288" i="7"/>
  <c r="F287" i="7" s="1"/>
  <c r="E288" i="7"/>
  <c r="E287" i="7" s="1"/>
  <c r="D288" i="7"/>
  <c r="L287" i="7"/>
  <c r="K287" i="7"/>
  <c r="D287" i="7"/>
  <c r="J286" i="7"/>
  <c r="I286" i="7"/>
  <c r="H286" i="7"/>
  <c r="G286" i="7"/>
  <c r="G283" i="7" s="1"/>
  <c r="F286" i="7"/>
  <c r="E286" i="7"/>
  <c r="D286" i="7"/>
  <c r="J285" i="7"/>
  <c r="I285" i="7"/>
  <c r="H285" i="7"/>
  <c r="G285" i="7"/>
  <c r="F285" i="7"/>
  <c r="F283" i="7" s="1"/>
  <c r="F282" i="7" s="1"/>
  <c r="E285" i="7"/>
  <c r="D285" i="7"/>
  <c r="J284" i="7"/>
  <c r="I284" i="7"/>
  <c r="I283" i="7" s="1"/>
  <c r="H284" i="7"/>
  <c r="H283" i="7" s="1"/>
  <c r="G284" i="7"/>
  <c r="F284" i="7"/>
  <c r="E284" i="7"/>
  <c r="E283" i="7" s="1"/>
  <c r="D284" i="7"/>
  <c r="D283" i="7" s="1"/>
  <c r="L283" i="7"/>
  <c r="K283" i="7"/>
  <c r="K282" i="7" s="1"/>
  <c r="J283" i="7"/>
  <c r="L282" i="7"/>
  <c r="B281" i="7"/>
  <c r="J280" i="7"/>
  <c r="I280" i="7"/>
  <c r="H280" i="7"/>
  <c r="G280" i="7"/>
  <c r="G277" i="7" s="1"/>
  <c r="G276" i="7" s="1"/>
  <c r="F280" i="7"/>
  <c r="E280" i="7"/>
  <c r="D280" i="7"/>
  <c r="J279" i="7"/>
  <c r="I279" i="7"/>
  <c r="H279" i="7"/>
  <c r="G279" i="7"/>
  <c r="F279" i="7"/>
  <c r="E279" i="7"/>
  <c r="D279" i="7"/>
  <c r="J278" i="7"/>
  <c r="I278" i="7"/>
  <c r="I277" i="7" s="1"/>
  <c r="I276" i="7" s="1"/>
  <c r="H278" i="7"/>
  <c r="G278" i="7"/>
  <c r="F278" i="7"/>
  <c r="E278" i="7"/>
  <c r="C278" i="7" s="1"/>
  <c r="D278" i="7"/>
  <c r="D277" i="7" s="1"/>
  <c r="D276" i="7" s="1"/>
  <c r="L277" i="7"/>
  <c r="L276" i="7" s="1"/>
  <c r="K277" i="7"/>
  <c r="K276" i="7" s="1"/>
  <c r="H277" i="7"/>
  <c r="H276" i="7" s="1"/>
  <c r="J275" i="7"/>
  <c r="J274" i="7" s="1"/>
  <c r="I275" i="7"/>
  <c r="I274" i="7" s="1"/>
  <c r="H275" i="7"/>
  <c r="G275" i="7"/>
  <c r="F275" i="7"/>
  <c r="F274" i="7" s="1"/>
  <c r="E275" i="7"/>
  <c r="C275" i="7" s="1"/>
  <c r="C274" i="7" s="1"/>
  <c r="D275" i="7"/>
  <c r="D274" i="7" s="1"/>
  <c r="L274" i="7"/>
  <c r="K274" i="7"/>
  <c r="H274" i="7"/>
  <c r="G274" i="7"/>
  <c r="J273" i="7"/>
  <c r="I273" i="7"/>
  <c r="H273" i="7"/>
  <c r="G273" i="7"/>
  <c r="F273" i="7"/>
  <c r="E273" i="7"/>
  <c r="D273" i="7"/>
  <c r="J272" i="7"/>
  <c r="I272" i="7"/>
  <c r="H272" i="7"/>
  <c r="G272" i="7"/>
  <c r="F272" i="7"/>
  <c r="E272" i="7"/>
  <c r="D272" i="7"/>
  <c r="C272" i="7" s="1"/>
  <c r="J271" i="7"/>
  <c r="I271" i="7"/>
  <c r="H271" i="7"/>
  <c r="G271" i="7"/>
  <c r="G268" i="7" s="1"/>
  <c r="F271" i="7"/>
  <c r="E271" i="7"/>
  <c r="D271" i="7"/>
  <c r="J270" i="7"/>
  <c r="I270" i="7"/>
  <c r="H270" i="7"/>
  <c r="G270" i="7"/>
  <c r="F270" i="7"/>
  <c r="F268" i="7" s="1"/>
  <c r="E270" i="7"/>
  <c r="D270" i="7"/>
  <c r="J269" i="7"/>
  <c r="I269" i="7"/>
  <c r="I268" i="7" s="1"/>
  <c r="H269" i="7"/>
  <c r="G269" i="7"/>
  <c r="F269" i="7"/>
  <c r="E269" i="7"/>
  <c r="D269" i="7"/>
  <c r="L268" i="7"/>
  <c r="K268" i="7"/>
  <c r="J268" i="7"/>
  <c r="E268" i="7"/>
  <c r="J267" i="7"/>
  <c r="I267" i="7"/>
  <c r="H267" i="7"/>
  <c r="G267" i="7"/>
  <c r="G264" i="7" s="1"/>
  <c r="G263" i="7" s="1"/>
  <c r="F267" i="7"/>
  <c r="E267" i="7"/>
  <c r="D267" i="7"/>
  <c r="J266" i="7"/>
  <c r="I266" i="7"/>
  <c r="H266" i="7"/>
  <c r="G266" i="7"/>
  <c r="F266" i="7"/>
  <c r="C266" i="7" s="1"/>
  <c r="E266" i="7"/>
  <c r="D266" i="7"/>
  <c r="J265" i="7"/>
  <c r="I265" i="7"/>
  <c r="H265" i="7"/>
  <c r="G265" i="7"/>
  <c r="F265" i="7"/>
  <c r="E265" i="7"/>
  <c r="E264" i="7" s="1"/>
  <c r="D265" i="7"/>
  <c r="L264" i="7"/>
  <c r="L263" i="7" s="1"/>
  <c r="K264" i="7"/>
  <c r="I264" i="7"/>
  <c r="H264" i="7"/>
  <c r="D264" i="7"/>
  <c r="K263" i="7"/>
  <c r="B262" i="7"/>
  <c r="J261" i="7"/>
  <c r="I261" i="7"/>
  <c r="H261" i="7"/>
  <c r="G261" i="7"/>
  <c r="F261" i="7"/>
  <c r="E261" i="7"/>
  <c r="D261" i="7"/>
  <c r="C261" i="7" s="1"/>
  <c r="J260" i="7"/>
  <c r="I260" i="7"/>
  <c r="H260" i="7"/>
  <c r="G260" i="7"/>
  <c r="F260" i="7"/>
  <c r="E260" i="7"/>
  <c r="D260" i="7"/>
  <c r="C260" i="7" s="1"/>
  <c r="J259" i="7"/>
  <c r="J258" i="7" s="1"/>
  <c r="J257" i="7" s="1"/>
  <c r="I259" i="7"/>
  <c r="I258" i="7" s="1"/>
  <c r="I257" i="7" s="1"/>
  <c r="H259" i="7"/>
  <c r="H258" i="7" s="1"/>
  <c r="H257" i="7" s="1"/>
  <c r="G259" i="7"/>
  <c r="G258" i="7" s="1"/>
  <c r="G257" i="7" s="1"/>
  <c r="F259" i="7"/>
  <c r="F258" i="7" s="1"/>
  <c r="F257" i="7" s="1"/>
  <c r="E259" i="7"/>
  <c r="D259" i="7"/>
  <c r="C259" i="7" s="1"/>
  <c r="L258" i="7"/>
  <c r="L257" i="7" s="1"/>
  <c r="K258" i="7"/>
  <c r="E258" i="7"/>
  <c r="E257" i="7" s="1"/>
  <c r="D258" i="7"/>
  <c r="D257" i="7" s="1"/>
  <c r="K257" i="7"/>
  <c r="J256" i="7"/>
  <c r="J255" i="7" s="1"/>
  <c r="I256" i="7"/>
  <c r="I255" i="7" s="1"/>
  <c r="H256" i="7"/>
  <c r="H255" i="7" s="1"/>
  <c r="G256" i="7"/>
  <c r="G255" i="7" s="1"/>
  <c r="F256" i="7"/>
  <c r="F255" i="7" s="1"/>
  <c r="E256" i="7"/>
  <c r="E255" i="7" s="1"/>
  <c r="D256" i="7"/>
  <c r="C256" i="7" s="1"/>
  <c r="C255" i="7" s="1"/>
  <c r="L255" i="7"/>
  <c r="K255" i="7"/>
  <c r="D255" i="7"/>
  <c r="J254" i="7"/>
  <c r="I254" i="7"/>
  <c r="H254" i="7"/>
  <c r="G254" i="7"/>
  <c r="F254" i="7"/>
  <c r="E254" i="7"/>
  <c r="D254" i="7"/>
  <c r="J253" i="7"/>
  <c r="I253" i="7"/>
  <c r="H253" i="7"/>
  <c r="G253" i="7"/>
  <c r="F253" i="7"/>
  <c r="E253" i="7"/>
  <c r="D253" i="7"/>
  <c r="J252" i="7"/>
  <c r="I252" i="7"/>
  <c r="H252" i="7"/>
  <c r="G252" i="7"/>
  <c r="F252" i="7"/>
  <c r="E252" i="7"/>
  <c r="D252" i="7"/>
  <c r="J251" i="7"/>
  <c r="I251" i="7"/>
  <c r="H251" i="7"/>
  <c r="G251" i="7"/>
  <c r="F251" i="7"/>
  <c r="E251" i="7"/>
  <c r="D251" i="7"/>
  <c r="C251" i="7" s="1"/>
  <c r="J250" i="7"/>
  <c r="J249" i="7" s="1"/>
  <c r="I250" i="7"/>
  <c r="H250" i="7"/>
  <c r="G250" i="7"/>
  <c r="G249" i="7" s="1"/>
  <c r="F250" i="7"/>
  <c r="E250" i="7"/>
  <c r="D250" i="7"/>
  <c r="L249" i="7"/>
  <c r="K249" i="7"/>
  <c r="F249" i="7"/>
  <c r="J248" i="7"/>
  <c r="I248" i="7"/>
  <c r="H248" i="7"/>
  <c r="G248" i="7"/>
  <c r="F248" i="7"/>
  <c r="E248" i="7"/>
  <c r="D248" i="7"/>
  <c r="C248" i="7"/>
  <c r="J247" i="7"/>
  <c r="I247" i="7"/>
  <c r="H247" i="7"/>
  <c r="G247" i="7"/>
  <c r="F247" i="7"/>
  <c r="E247" i="7"/>
  <c r="D247" i="7"/>
  <c r="C247" i="7"/>
  <c r="J246" i="7"/>
  <c r="J245" i="7" s="1"/>
  <c r="I246" i="7"/>
  <c r="I245" i="7" s="1"/>
  <c r="H246" i="7"/>
  <c r="G246" i="7"/>
  <c r="G245" i="7" s="1"/>
  <c r="F246" i="7"/>
  <c r="F245" i="7" s="1"/>
  <c r="E246" i="7"/>
  <c r="D246" i="7"/>
  <c r="C246" i="7"/>
  <c r="C245" i="7" s="1"/>
  <c r="L245" i="7"/>
  <c r="L244" i="7" s="1"/>
  <c r="K245" i="7"/>
  <c r="H245" i="7"/>
  <c r="E245" i="7"/>
  <c r="D245" i="7"/>
  <c r="K244" i="7"/>
  <c r="B243" i="7"/>
  <c r="J242" i="7"/>
  <c r="I242" i="7"/>
  <c r="H242" i="7"/>
  <c r="G242" i="7"/>
  <c r="F242" i="7"/>
  <c r="E242" i="7"/>
  <c r="D242" i="7"/>
  <c r="J241" i="7"/>
  <c r="I241" i="7"/>
  <c r="H241" i="7"/>
  <c r="G241" i="7"/>
  <c r="F241" i="7"/>
  <c r="F239" i="7" s="1"/>
  <c r="F238" i="7" s="1"/>
  <c r="E241" i="7"/>
  <c r="D241" i="7"/>
  <c r="J240" i="7"/>
  <c r="I240" i="7"/>
  <c r="I239" i="7" s="1"/>
  <c r="I238" i="7" s="1"/>
  <c r="H240" i="7"/>
  <c r="H239" i="7" s="1"/>
  <c r="H238" i="7" s="1"/>
  <c r="G240" i="7"/>
  <c r="F240" i="7"/>
  <c r="E240" i="7"/>
  <c r="E239" i="7" s="1"/>
  <c r="E238" i="7" s="1"/>
  <c r="D240" i="7"/>
  <c r="L239" i="7"/>
  <c r="K239" i="7"/>
  <c r="J239" i="7"/>
  <c r="J238" i="7" s="1"/>
  <c r="L238" i="7"/>
  <c r="K238" i="7"/>
  <c r="J237" i="7"/>
  <c r="J236" i="7" s="1"/>
  <c r="I237" i="7"/>
  <c r="H237" i="7"/>
  <c r="H236" i="7" s="1"/>
  <c r="G237" i="7"/>
  <c r="G236" i="7" s="1"/>
  <c r="F237" i="7"/>
  <c r="E237" i="7"/>
  <c r="D237" i="7"/>
  <c r="C237" i="7" s="1"/>
  <c r="C236" i="7" s="1"/>
  <c r="L236" i="7"/>
  <c r="K236" i="7"/>
  <c r="I236" i="7"/>
  <c r="F236" i="7"/>
  <c r="E236" i="7"/>
  <c r="J235" i="7"/>
  <c r="I235" i="7"/>
  <c r="H235" i="7"/>
  <c r="G235" i="7"/>
  <c r="F235" i="7"/>
  <c r="E235" i="7"/>
  <c r="C235" i="7" s="1"/>
  <c r="D235" i="7"/>
  <c r="J234" i="7"/>
  <c r="I234" i="7"/>
  <c r="H234" i="7"/>
  <c r="G234" i="7"/>
  <c r="F234" i="7"/>
  <c r="E234" i="7"/>
  <c r="D234" i="7"/>
  <c r="J233" i="7"/>
  <c r="I233" i="7"/>
  <c r="H233" i="7"/>
  <c r="G233" i="7"/>
  <c r="G230" i="7" s="1"/>
  <c r="F233" i="7"/>
  <c r="E233" i="7"/>
  <c r="D233" i="7"/>
  <c r="J232" i="7"/>
  <c r="I232" i="7"/>
  <c r="H232" i="7"/>
  <c r="G232" i="7"/>
  <c r="F232" i="7"/>
  <c r="E232" i="7"/>
  <c r="D232" i="7"/>
  <c r="J231" i="7"/>
  <c r="I231" i="7"/>
  <c r="I230" i="7" s="1"/>
  <c r="H231" i="7"/>
  <c r="G231" i="7"/>
  <c r="F231" i="7"/>
  <c r="E231" i="7"/>
  <c r="C231" i="7" s="1"/>
  <c r="D231" i="7"/>
  <c r="D230" i="7" s="1"/>
  <c r="L230" i="7"/>
  <c r="K230" i="7"/>
  <c r="H230" i="7"/>
  <c r="J229" i="7"/>
  <c r="I229" i="7"/>
  <c r="H229" i="7"/>
  <c r="G229" i="7"/>
  <c r="F229" i="7"/>
  <c r="E229" i="7"/>
  <c r="E226" i="7" s="1"/>
  <c r="D229" i="7"/>
  <c r="J228" i="7"/>
  <c r="I228" i="7"/>
  <c r="H228" i="7"/>
  <c r="G228" i="7"/>
  <c r="F228" i="7"/>
  <c r="E228" i="7"/>
  <c r="D228" i="7"/>
  <c r="C228" i="7" s="1"/>
  <c r="J227" i="7"/>
  <c r="J226" i="7" s="1"/>
  <c r="I227" i="7"/>
  <c r="I226" i="7" s="1"/>
  <c r="H227" i="7"/>
  <c r="G227" i="7"/>
  <c r="G226" i="7" s="1"/>
  <c r="F227" i="7"/>
  <c r="E227" i="7"/>
  <c r="D227" i="7"/>
  <c r="L226" i="7"/>
  <c r="K226" i="7"/>
  <c r="F226" i="7"/>
  <c r="L225" i="7"/>
  <c r="K225" i="7"/>
  <c r="B224" i="7"/>
  <c r="J223" i="7"/>
  <c r="I223" i="7"/>
  <c r="H223" i="7"/>
  <c r="G223" i="7"/>
  <c r="G220" i="7" s="1"/>
  <c r="G219" i="7" s="1"/>
  <c r="F223" i="7"/>
  <c r="E223" i="7"/>
  <c r="D223" i="7"/>
  <c r="J222" i="7"/>
  <c r="I222" i="7"/>
  <c r="H222" i="7"/>
  <c r="G222" i="7"/>
  <c r="F222" i="7"/>
  <c r="F220" i="7" s="1"/>
  <c r="F219" i="7" s="1"/>
  <c r="E222" i="7"/>
  <c r="D222" i="7"/>
  <c r="J221" i="7"/>
  <c r="I221" i="7"/>
  <c r="I220" i="7" s="1"/>
  <c r="I219" i="7" s="1"/>
  <c r="H221" i="7"/>
  <c r="H220" i="7" s="1"/>
  <c r="H219" i="7" s="1"/>
  <c r="G221" i="7"/>
  <c r="F221" i="7"/>
  <c r="E221" i="7"/>
  <c r="E220" i="7" s="1"/>
  <c r="E219" i="7" s="1"/>
  <c r="D221" i="7"/>
  <c r="D220" i="7" s="1"/>
  <c r="D219" i="7" s="1"/>
  <c r="L220" i="7"/>
  <c r="K220" i="7"/>
  <c r="K219" i="7" s="1"/>
  <c r="J220" i="7"/>
  <c r="J219" i="7" s="1"/>
  <c r="L219" i="7"/>
  <c r="J218" i="7"/>
  <c r="J217" i="7" s="1"/>
  <c r="I218" i="7"/>
  <c r="I217" i="7" s="1"/>
  <c r="H218" i="7"/>
  <c r="H217" i="7" s="1"/>
  <c r="G218" i="7"/>
  <c r="F218" i="7"/>
  <c r="F217" i="7" s="1"/>
  <c r="E218" i="7"/>
  <c r="E217" i="7" s="1"/>
  <c r="D218" i="7"/>
  <c r="D217" i="7" s="1"/>
  <c r="L217" i="7"/>
  <c r="K217" i="7"/>
  <c r="G217" i="7"/>
  <c r="J216" i="7"/>
  <c r="I216" i="7"/>
  <c r="H216" i="7"/>
  <c r="G216" i="7"/>
  <c r="F216" i="7"/>
  <c r="E216" i="7"/>
  <c r="D216" i="7"/>
  <c r="J215" i="7"/>
  <c r="I215" i="7"/>
  <c r="H215" i="7"/>
  <c r="G215" i="7"/>
  <c r="F215" i="7"/>
  <c r="E215" i="7"/>
  <c r="D215" i="7"/>
  <c r="C215" i="7" s="1"/>
  <c r="J214" i="7"/>
  <c r="I214" i="7"/>
  <c r="H214" i="7"/>
  <c r="G214" i="7"/>
  <c r="F214" i="7"/>
  <c r="E214" i="7"/>
  <c r="D214" i="7"/>
  <c r="C214" i="7" s="1"/>
  <c r="J213" i="7"/>
  <c r="I213" i="7"/>
  <c r="H213" i="7"/>
  <c r="G213" i="7"/>
  <c r="F213" i="7"/>
  <c r="E213" i="7"/>
  <c r="D213" i="7"/>
  <c r="J212" i="7"/>
  <c r="J211" i="7" s="1"/>
  <c r="I212" i="7"/>
  <c r="I211" i="7" s="1"/>
  <c r="H212" i="7"/>
  <c r="H211" i="7" s="1"/>
  <c r="G212" i="7"/>
  <c r="G211" i="7" s="1"/>
  <c r="F212" i="7"/>
  <c r="F211" i="7" s="1"/>
  <c r="E212" i="7"/>
  <c r="D212" i="7"/>
  <c r="L211" i="7"/>
  <c r="K211" i="7"/>
  <c r="E211" i="7"/>
  <c r="D211" i="7"/>
  <c r="J210" i="7"/>
  <c r="I210" i="7"/>
  <c r="H210" i="7"/>
  <c r="H207" i="7" s="1"/>
  <c r="G210" i="7"/>
  <c r="F210" i="7"/>
  <c r="E210" i="7"/>
  <c r="D210" i="7"/>
  <c r="C210" i="7" s="1"/>
  <c r="J209" i="7"/>
  <c r="I209" i="7"/>
  <c r="H209" i="7"/>
  <c r="G209" i="7"/>
  <c r="G207" i="7" s="1"/>
  <c r="G206" i="7" s="1"/>
  <c r="F209" i="7"/>
  <c r="E209" i="7"/>
  <c r="D209" i="7"/>
  <c r="J208" i="7"/>
  <c r="J207" i="7" s="1"/>
  <c r="I208" i="7"/>
  <c r="I207" i="7" s="1"/>
  <c r="H208" i="7"/>
  <c r="G208" i="7"/>
  <c r="F208" i="7"/>
  <c r="F207" i="7" s="1"/>
  <c r="E208" i="7"/>
  <c r="E207" i="7" s="1"/>
  <c r="D208" i="7"/>
  <c r="L207" i="7"/>
  <c r="K207" i="7"/>
  <c r="K206" i="7" s="1"/>
  <c r="D207" i="7"/>
  <c r="L206" i="7"/>
  <c r="B205" i="7"/>
  <c r="J204" i="7"/>
  <c r="I204" i="7"/>
  <c r="H204" i="7"/>
  <c r="G204" i="7"/>
  <c r="F204" i="7"/>
  <c r="E204" i="7"/>
  <c r="E201" i="7" s="1"/>
  <c r="E200" i="7" s="1"/>
  <c r="D204" i="7"/>
  <c r="J203" i="7"/>
  <c r="I203" i="7"/>
  <c r="H203" i="7"/>
  <c r="G203" i="7"/>
  <c r="F203" i="7"/>
  <c r="E203" i="7"/>
  <c r="D203" i="7"/>
  <c r="J202" i="7"/>
  <c r="I202" i="7"/>
  <c r="H202" i="7"/>
  <c r="H201" i="7" s="1"/>
  <c r="H200" i="7" s="1"/>
  <c r="G202" i="7"/>
  <c r="G201" i="7" s="1"/>
  <c r="G200" i="7" s="1"/>
  <c r="F202" i="7"/>
  <c r="E202" i="7"/>
  <c r="D202" i="7"/>
  <c r="L201" i="7"/>
  <c r="L200" i="7" s="1"/>
  <c r="K201" i="7"/>
  <c r="K200" i="7"/>
  <c r="J199" i="7"/>
  <c r="J198" i="7" s="1"/>
  <c r="I199" i="7"/>
  <c r="H199" i="7"/>
  <c r="G199" i="7"/>
  <c r="G198" i="7" s="1"/>
  <c r="F199" i="7"/>
  <c r="E199" i="7"/>
  <c r="E198" i="7" s="1"/>
  <c r="D199" i="7"/>
  <c r="L198" i="7"/>
  <c r="K198" i="7"/>
  <c r="I198" i="7"/>
  <c r="H198" i="7"/>
  <c r="D198" i="7"/>
  <c r="J197" i="7"/>
  <c r="I197" i="7"/>
  <c r="H197" i="7"/>
  <c r="G197" i="7"/>
  <c r="F197" i="7"/>
  <c r="E197" i="7"/>
  <c r="D197" i="7"/>
  <c r="J196" i="7"/>
  <c r="I196" i="7"/>
  <c r="H196" i="7"/>
  <c r="G196" i="7"/>
  <c r="F196" i="7"/>
  <c r="E196" i="7"/>
  <c r="D196" i="7"/>
  <c r="J195" i="7"/>
  <c r="I195" i="7"/>
  <c r="H195" i="7"/>
  <c r="G195" i="7"/>
  <c r="F195" i="7"/>
  <c r="E195" i="7"/>
  <c r="D195" i="7"/>
  <c r="J194" i="7"/>
  <c r="I194" i="7"/>
  <c r="H194" i="7"/>
  <c r="G194" i="7"/>
  <c r="F194" i="7"/>
  <c r="E194" i="7"/>
  <c r="D194" i="7"/>
  <c r="C194" i="7" s="1"/>
  <c r="J193" i="7"/>
  <c r="J192" i="7" s="1"/>
  <c r="I193" i="7"/>
  <c r="H193" i="7"/>
  <c r="G193" i="7"/>
  <c r="G192" i="7" s="1"/>
  <c r="F193" i="7"/>
  <c r="F192" i="7" s="1"/>
  <c r="E193" i="7"/>
  <c r="D193" i="7"/>
  <c r="L192" i="7"/>
  <c r="K192" i="7"/>
  <c r="J191" i="7"/>
  <c r="I191" i="7"/>
  <c r="H191" i="7"/>
  <c r="G191" i="7"/>
  <c r="F191" i="7"/>
  <c r="C191" i="7" s="1"/>
  <c r="E191" i="7"/>
  <c r="D191" i="7"/>
  <c r="J190" i="7"/>
  <c r="I190" i="7"/>
  <c r="I188" i="7" s="1"/>
  <c r="H190" i="7"/>
  <c r="G190" i="7"/>
  <c r="F190" i="7"/>
  <c r="E190" i="7"/>
  <c r="E188" i="7" s="1"/>
  <c r="D190" i="7"/>
  <c r="J189" i="7"/>
  <c r="I189" i="7"/>
  <c r="H189" i="7"/>
  <c r="G189" i="7"/>
  <c r="G188" i="7" s="1"/>
  <c r="F189" i="7"/>
  <c r="E189" i="7"/>
  <c r="D189" i="7"/>
  <c r="D188" i="7" s="1"/>
  <c r="L188" i="7"/>
  <c r="L187" i="7" s="1"/>
  <c r="K188" i="7"/>
  <c r="H188" i="7"/>
  <c r="K187" i="7"/>
  <c r="B186" i="7"/>
  <c r="J185" i="7"/>
  <c r="I185" i="7"/>
  <c r="H185" i="7"/>
  <c r="G185" i="7"/>
  <c r="F185" i="7"/>
  <c r="C185" i="7" s="1"/>
  <c r="E185" i="7"/>
  <c r="D185" i="7"/>
  <c r="J184" i="7"/>
  <c r="I184" i="7"/>
  <c r="H184" i="7"/>
  <c r="G184" i="7"/>
  <c r="F184" i="7"/>
  <c r="C184" i="7" s="1"/>
  <c r="E184" i="7"/>
  <c r="D184" i="7"/>
  <c r="J183" i="7"/>
  <c r="J182" i="7" s="1"/>
  <c r="J181" i="7" s="1"/>
  <c r="I183" i="7"/>
  <c r="H183" i="7"/>
  <c r="H182" i="7" s="1"/>
  <c r="H181" i="7" s="1"/>
  <c r="G183" i="7"/>
  <c r="G182" i="7" s="1"/>
  <c r="F183" i="7"/>
  <c r="C183" i="7" s="1"/>
  <c r="E183" i="7"/>
  <c r="D183" i="7"/>
  <c r="D182" i="7" s="1"/>
  <c r="D181" i="7" s="1"/>
  <c r="L182" i="7"/>
  <c r="K182" i="7"/>
  <c r="I182" i="7"/>
  <c r="I181" i="7" s="1"/>
  <c r="F182" i="7"/>
  <c r="F181" i="7" s="1"/>
  <c r="E182" i="7"/>
  <c r="E181" i="7" s="1"/>
  <c r="L181" i="7"/>
  <c r="K181" i="7"/>
  <c r="G181" i="7"/>
  <c r="J180" i="7"/>
  <c r="J179" i="7" s="1"/>
  <c r="I180" i="7"/>
  <c r="I179" i="7" s="1"/>
  <c r="H180" i="7"/>
  <c r="H179" i="7" s="1"/>
  <c r="G180" i="7"/>
  <c r="G179" i="7" s="1"/>
  <c r="F180" i="7"/>
  <c r="E180" i="7"/>
  <c r="D180" i="7"/>
  <c r="L179" i="7"/>
  <c r="K179" i="7"/>
  <c r="F179" i="7"/>
  <c r="E179" i="7"/>
  <c r="J178" i="7"/>
  <c r="I178" i="7"/>
  <c r="H178" i="7"/>
  <c r="G178" i="7"/>
  <c r="F178" i="7"/>
  <c r="E178" i="7"/>
  <c r="D178" i="7"/>
  <c r="J177" i="7"/>
  <c r="I177" i="7"/>
  <c r="H177" i="7"/>
  <c r="G177" i="7"/>
  <c r="F177" i="7"/>
  <c r="E177" i="7"/>
  <c r="D177" i="7"/>
  <c r="J176" i="7"/>
  <c r="I176" i="7"/>
  <c r="H176" i="7"/>
  <c r="G176" i="7"/>
  <c r="F176" i="7"/>
  <c r="E176" i="7"/>
  <c r="D176" i="7"/>
  <c r="J175" i="7"/>
  <c r="I175" i="7"/>
  <c r="H175" i="7"/>
  <c r="G175" i="7"/>
  <c r="F175" i="7"/>
  <c r="E175" i="7"/>
  <c r="D175" i="7"/>
  <c r="J174" i="7"/>
  <c r="I174" i="7"/>
  <c r="H174" i="7"/>
  <c r="H173" i="7" s="1"/>
  <c r="G174" i="7"/>
  <c r="G173" i="7" s="1"/>
  <c r="G168" i="7" s="1"/>
  <c r="F174" i="7"/>
  <c r="E174" i="7"/>
  <c r="D174" i="7"/>
  <c r="L173" i="7"/>
  <c r="K173" i="7"/>
  <c r="D173" i="7"/>
  <c r="J172" i="7"/>
  <c r="I172" i="7"/>
  <c r="H172" i="7"/>
  <c r="G172" i="7"/>
  <c r="F172" i="7"/>
  <c r="E172" i="7"/>
  <c r="D172" i="7"/>
  <c r="C172" i="7"/>
  <c r="J171" i="7"/>
  <c r="I171" i="7"/>
  <c r="H171" i="7"/>
  <c r="G171" i="7"/>
  <c r="F171" i="7"/>
  <c r="E171" i="7"/>
  <c r="D171" i="7"/>
  <c r="C171" i="7"/>
  <c r="J170" i="7"/>
  <c r="J169" i="7" s="1"/>
  <c r="I170" i="7"/>
  <c r="H170" i="7"/>
  <c r="H169" i="7" s="1"/>
  <c r="G170" i="7"/>
  <c r="G169" i="7" s="1"/>
  <c r="F170" i="7"/>
  <c r="E170" i="7"/>
  <c r="D170" i="7"/>
  <c r="D169" i="7" s="1"/>
  <c r="C170" i="7"/>
  <c r="C169" i="7" s="1"/>
  <c r="L169" i="7"/>
  <c r="K169" i="7"/>
  <c r="I169" i="7"/>
  <c r="F169" i="7"/>
  <c r="E169" i="7"/>
  <c r="L168" i="7"/>
  <c r="K168" i="7"/>
  <c r="B167" i="7"/>
  <c r="J166" i="7"/>
  <c r="I166" i="7"/>
  <c r="H166" i="7"/>
  <c r="G166" i="7"/>
  <c r="F166" i="7"/>
  <c r="E166" i="7"/>
  <c r="D166" i="7"/>
  <c r="J165" i="7"/>
  <c r="I165" i="7"/>
  <c r="H165" i="7"/>
  <c r="G165" i="7"/>
  <c r="F165" i="7"/>
  <c r="E165" i="7"/>
  <c r="D165" i="7"/>
  <c r="C165" i="7" s="1"/>
  <c r="J164" i="7"/>
  <c r="J163" i="7" s="1"/>
  <c r="J162" i="7" s="1"/>
  <c r="I164" i="7"/>
  <c r="H164" i="7"/>
  <c r="G164" i="7"/>
  <c r="G163" i="7" s="1"/>
  <c r="G162" i="7" s="1"/>
  <c r="F164" i="7"/>
  <c r="F163" i="7" s="1"/>
  <c r="F162" i="7" s="1"/>
  <c r="E164" i="7"/>
  <c r="D164" i="7"/>
  <c r="L163" i="7"/>
  <c r="K163" i="7"/>
  <c r="K162" i="7" s="1"/>
  <c r="L162" i="7"/>
  <c r="J161" i="7"/>
  <c r="I161" i="7"/>
  <c r="I160" i="7" s="1"/>
  <c r="H161" i="7"/>
  <c r="H160" i="7" s="1"/>
  <c r="G161" i="7"/>
  <c r="G160" i="7" s="1"/>
  <c r="F161" i="7"/>
  <c r="E161" i="7"/>
  <c r="E160" i="7" s="1"/>
  <c r="D161" i="7"/>
  <c r="L160" i="7"/>
  <c r="K160" i="7"/>
  <c r="J160" i="7"/>
  <c r="F160" i="7"/>
  <c r="J159" i="7"/>
  <c r="I159" i="7"/>
  <c r="H159" i="7"/>
  <c r="G159" i="7"/>
  <c r="F159" i="7"/>
  <c r="E159" i="7"/>
  <c r="D159" i="7"/>
  <c r="J158" i="7"/>
  <c r="I158" i="7"/>
  <c r="H158" i="7"/>
  <c r="G158" i="7"/>
  <c r="F158" i="7"/>
  <c r="C158" i="7" s="1"/>
  <c r="E158" i="7"/>
  <c r="D158" i="7"/>
  <c r="J157" i="7"/>
  <c r="I157" i="7"/>
  <c r="I154" i="7" s="1"/>
  <c r="H157" i="7"/>
  <c r="G157" i="7"/>
  <c r="F157" i="7"/>
  <c r="E157" i="7"/>
  <c r="D157" i="7"/>
  <c r="J156" i="7"/>
  <c r="I156" i="7"/>
  <c r="H156" i="7"/>
  <c r="H154" i="7" s="1"/>
  <c r="G156" i="7"/>
  <c r="F156" i="7"/>
  <c r="E156" i="7"/>
  <c r="D156" i="7"/>
  <c r="D154" i="7" s="1"/>
  <c r="J155" i="7"/>
  <c r="J154" i="7" s="1"/>
  <c r="I155" i="7"/>
  <c r="H155" i="7"/>
  <c r="G155" i="7"/>
  <c r="G154" i="7" s="1"/>
  <c r="F155" i="7"/>
  <c r="F154" i="7" s="1"/>
  <c r="E155" i="7"/>
  <c r="D155" i="7"/>
  <c r="L154" i="7"/>
  <c r="L149" i="7" s="1"/>
  <c r="K154" i="7"/>
  <c r="E154" i="7"/>
  <c r="J153" i="7"/>
  <c r="I153" i="7"/>
  <c r="H153" i="7"/>
  <c r="G153" i="7"/>
  <c r="F153" i="7"/>
  <c r="E153" i="7"/>
  <c r="D153" i="7"/>
  <c r="C153" i="7" s="1"/>
  <c r="J152" i="7"/>
  <c r="I152" i="7"/>
  <c r="H152" i="7"/>
  <c r="G152" i="7"/>
  <c r="F152" i="7"/>
  <c r="E152" i="7"/>
  <c r="D152" i="7"/>
  <c r="J151" i="7"/>
  <c r="J150" i="7" s="1"/>
  <c r="I151" i="7"/>
  <c r="H151" i="7"/>
  <c r="G151" i="7"/>
  <c r="G150" i="7" s="1"/>
  <c r="F151" i="7"/>
  <c r="F150" i="7" s="1"/>
  <c r="E151" i="7"/>
  <c r="D151" i="7"/>
  <c r="L150" i="7"/>
  <c r="K150" i="7"/>
  <c r="K149" i="7" s="1"/>
  <c r="E150" i="7"/>
  <c r="E149" i="7" s="1"/>
  <c r="B148" i="7"/>
  <c r="J147" i="7"/>
  <c r="I147" i="7"/>
  <c r="H147" i="7"/>
  <c r="G147" i="7"/>
  <c r="F147" i="7"/>
  <c r="E147" i="7"/>
  <c r="D147" i="7"/>
  <c r="J146" i="7"/>
  <c r="I146" i="7"/>
  <c r="H146" i="7"/>
  <c r="G146" i="7"/>
  <c r="G144" i="7" s="1"/>
  <c r="G143" i="7" s="1"/>
  <c r="F146" i="7"/>
  <c r="E146" i="7"/>
  <c r="D146" i="7"/>
  <c r="J145" i="7"/>
  <c r="J144" i="7" s="1"/>
  <c r="J143" i="7" s="1"/>
  <c r="I145" i="7"/>
  <c r="H145" i="7"/>
  <c r="G145" i="7"/>
  <c r="F145" i="7"/>
  <c r="E145" i="7"/>
  <c r="D145" i="7"/>
  <c r="L144" i="7"/>
  <c r="K144" i="7"/>
  <c r="K143" i="7" s="1"/>
  <c r="L143" i="7"/>
  <c r="J142" i="7"/>
  <c r="I142" i="7"/>
  <c r="I141" i="7" s="1"/>
  <c r="H142" i="7"/>
  <c r="G142" i="7"/>
  <c r="F142" i="7"/>
  <c r="E142" i="7"/>
  <c r="E141" i="7" s="1"/>
  <c r="D142" i="7"/>
  <c r="L141" i="7"/>
  <c r="K141" i="7"/>
  <c r="J141" i="7"/>
  <c r="H141" i="7"/>
  <c r="G141" i="7"/>
  <c r="F141" i="7"/>
  <c r="D141" i="7"/>
  <c r="J140" i="7"/>
  <c r="I140" i="7"/>
  <c r="H140" i="7"/>
  <c r="G140" i="7"/>
  <c r="F140" i="7"/>
  <c r="E140" i="7"/>
  <c r="D140" i="7"/>
  <c r="J139" i="7"/>
  <c r="I139" i="7"/>
  <c r="H139" i="7"/>
  <c r="G139" i="7"/>
  <c r="F139" i="7"/>
  <c r="E139" i="7"/>
  <c r="D139" i="7"/>
  <c r="J138" i="7"/>
  <c r="I138" i="7"/>
  <c r="I135" i="7" s="1"/>
  <c r="H138" i="7"/>
  <c r="G138" i="7"/>
  <c r="F138" i="7"/>
  <c r="E138" i="7"/>
  <c r="E135" i="7" s="1"/>
  <c r="E130" i="7" s="1"/>
  <c r="D138" i="7"/>
  <c r="J137" i="7"/>
  <c r="I137" i="7"/>
  <c r="H137" i="7"/>
  <c r="G137" i="7"/>
  <c r="F137" i="7"/>
  <c r="E137" i="7"/>
  <c r="D137" i="7"/>
  <c r="C137" i="7" s="1"/>
  <c r="J136" i="7"/>
  <c r="J135" i="7" s="1"/>
  <c r="I136" i="7"/>
  <c r="H136" i="7"/>
  <c r="G136" i="7"/>
  <c r="G135" i="7" s="1"/>
  <c r="F136" i="7"/>
  <c r="E136" i="7"/>
  <c r="D136" i="7"/>
  <c r="L135" i="7"/>
  <c r="K135" i="7"/>
  <c r="F135" i="7"/>
  <c r="J134" i="7"/>
  <c r="I134" i="7"/>
  <c r="H134" i="7"/>
  <c r="G134" i="7"/>
  <c r="F134" i="7"/>
  <c r="E134" i="7"/>
  <c r="D134" i="7"/>
  <c r="C134" i="7" s="1"/>
  <c r="J133" i="7"/>
  <c r="I133" i="7"/>
  <c r="H133" i="7"/>
  <c r="G133" i="7"/>
  <c r="G131" i="7" s="1"/>
  <c r="G130" i="7" s="1"/>
  <c r="F133" i="7"/>
  <c r="E133" i="7"/>
  <c r="D133" i="7"/>
  <c r="J132" i="7"/>
  <c r="J131" i="7" s="1"/>
  <c r="I132" i="7"/>
  <c r="I131" i="7" s="1"/>
  <c r="H132" i="7"/>
  <c r="G132" i="7"/>
  <c r="F132" i="7"/>
  <c r="F131" i="7" s="1"/>
  <c r="F130" i="7" s="1"/>
  <c r="E132" i="7"/>
  <c r="E131" i="7" s="1"/>
  <c r="D132" i="7"/>
  <c r="L131" i="7"/>
  <c r="K131" i="7"/>
  <c r="K130" i="7" s="1"/>
  <c r="L130" i="7"/>
  <c r="B129" i="7"/>
  <c r="J128" i="7"/>
  <c r="I128" i="7"/>
  <c r="H128" i="7"/>
  <c r="G128" i="7"/>
  <c r="F128" i="7"/>
  <c r="E128" i="7"/>
  <c r="D128" i="7"/>
  <c r="J127" i="7"/>
  <c r="I127" i="7"/>
  <c r="H127" i="7"/>
  <c r="G127" i="7"/>
  <c r="G125" i="7" s="1"/>
  <c r="G124" i="7" s="1"/>
  <c r="F127" i="7"/>
  <c r="E127" i="7"/>
  <c r="D127" i="7"/>
  <c r="J126" i="7"/>
  <c r="J125" i="7" s="1"/>
  <c r="J124" i="7" s="1"/>
  <c r="I126" i="7"/>
  <c r="I125" i="7" s="1"/>
  <c r="I124" i="7" s="1"/>
  <c r="H126" i="7"/>
  <c r="G126" i="7"/>
  <c r="F126" i="7"/>
  <c r="F125" i="7" s="1"/>
  <c r="F124" i="7" s="1"/>
  <c r="E126" i="7"/>
  <c r="E125" i="7" s="1"/>
  <c r="E124" i="7" s="1"/>
  <c r="D126" i="7"/>
  <c r="L125" i="7"/>
  <c r="K125" i="7"/>
  <c r="K124" i="7" s="1"/>
  <c r="H125" i="7"/>
  <c r="H124" i="7" s="1"/>
  <c r="D125" i="7"/>
  <c r="D124" i="7" s="1"/>
  <c r="L124" i="7"/>
  <c r="J123" i="7"/>
  <c r="I123" i="7"/>
  <c r="I122" i="7" s="1"/>
  <c r="H123" i="7"/>
  <c r="H122" i="7" s="1"/>
  <c r="G123" i="7"/>
  <c r="F123" i="7"/>
  <c r="F122" i="7" s="1"/>
  <c r="E123" i="7"/>
  <c r="E122" i="7" s="1"/>
  <c r="D123" i="7"/>
  <c r="L122" i="7"/>
  <c r="K122" i="7"/>
  <c r="J122" i="7"/>
  <c r="G122" i="7"/>
  <c r="J121" i="7"/>
  <c r="I121" i="7"/>
  <c r="H121" i="7"/>
  <c r="G121" i="7"/>
  <c r="F121" i="7"/>
  <c r="E121" i="7"/>
  <c r="D121" i="7"/>
  <c r="J120" i="7"/>
  <c r="I120" i="7"/>
  <c r="H120" i="7"/>
  <c r="G120" i="7"/>
  <c r="F120" i="7"/>
  <c r="E120" i="7"/>
  <c r="D120" i="7"/>
  <c r="J119" i="7"/>
  <c r="I119" i="7"/>
  <c r="H119" i="7"/>
  <c r="H116" i="7" s="1"/>
  <c r="G119" i="7"/>
  <c r="F119" i="7"/>
  <c r="E119" i="7"/>
  <c r="D119" i="7"/>
  <c r="J118" i="7"/>
  <c r="I118" i="7"/>
  <c r="H118" i="7"/>
  <c r="G118" i="7"/>
  <c r="G116" i="7" s="1"/>
  <c r="F118" i="7"/>
  <c r="C118" i="7" s="1"/>
  <c r="E118" i="7"/>
  <c r="D118" i="7"/>
  <c r="J117" i="7"/>
  <c r="J116" i="7" s="1"/>
  <c r="I117" i="7"/>
  <c r="H117" i="7"/>
  <c r="G117" i="7"/>
  <c r="F117" i="7"/>
  <c r="C117" i="7" s="1"/>
  <c r="E117" i="7"/>
  <c r="D117" i="7"/>
  <c r="L116" i="7"/>
  <c r="K116" i="7"/>
  <c r="I116" i="7"/>
  <c r="E116" i="7"/>
  <c r="D116" i="7"/>
  <c r="J115" i="7"/>
  <c r="I115" i="7"/>
  <c r="H115" i="7"/>
  <c r="G115" i="7"/>
  <c r="F115" i="7"/>
  <c r="E115" i="7"/>
  <c r="D115" i="7"/>
  <c r="C115" i="7" s="1"/>
  <c r="J114" i="7"/>
  <c r="I114" i="7"/>
  <c r="H114" i="7"/>
  <c r="G114" i="7"/>
  <c r="G112" i="7" s="1"/>
  <c r="F114" i="7"/>
  <c r="E114" i="7"/>
  <c r="D114" i="7"/>
  <c r="J113" i="7"/>
  <c r="J112" i="7" s="1"/>
  <c r="I113" i="7"/>
  <c r="I112" i="7" s="1"/>
  <c r="H113" i="7"/>
  <c r="G113" i="7"/>
  <c r="F113" i="7"/>
  <c r="E113" i="7"/>
  <c r="D113" i="7"/>
  <c r="L112" i="7"/>
  <c r="K112" i="7"/>
  <c r="F112" i="7"/>
  <c r="E112" i="7"/>
  <c r="L111" i="7"/>
  <c r="K111" i="7"/>
  <c r="B110" i="7"/>
  <c r="J109" i="7"/>
  <c r="I109" i="7"/>
  <c r="H109" i="7"/>
  <c r="H106" i="7" s="1"/>
  <c r="H105" i="7" s="1"/>
  <c r="G109" i="7"/>
  <c r="F109" i="7"/>
  <c r="E109" i="7"/>
  <c r="D109" i="7"/>
  <c r="C109" i="7" s="1"/>
  <c r="J108" i="7"/>
  <c r="I108" i="7"/>
  <c r="H108" i="7"/>
  <c r="G108" i="7"/>
  <c r="G106" i="7" s="1"/>
  <c r="G105" i="7" s="1"/>
  <c r="F108" i="7"/>
  <c r="E108" i="7"/>
  <c r="D108" i="7"/>
  <c r="J107" i="7"/>
  <c r="I107" i="7"/>
  <c r="I106" i="7" s="1"/>
  <c r="I105" i="7" s="1"/>
  <c r="H107" i="7"/>
  <c r="G107" i="7"/>
  <c r="F107" i="7"/>
  <c r="E107" i="7"/>
  <c r="E106" i="7" s="1"/>
  <c r="E105" i="7" s="1"/>
  <c r="D107" i="7"/>
  <c r="L106" i="7"/>
  <c r="K106" i="7"/>
  <c r="K105" i="7" s="1"/>
  <c r="J106" i="7"/>
  <c r="J105" i="7" s="1"/>
  <c r="F106" i="7"/>
  <c r="D106" i="7"/>
  <c r="D105" i="7" s="1"/>
  <c r="L105" i="7"/>
  <c r="F105" i="7"/>
  <c r="J104" i="7"/>
  <c r="I104" i="7"/>
  <c r="I103" i="7" s="1"/>
  <c r="H104" i="7"/>
  <c r="G104" i="7"/>
  <c r="F104" i="7"/>
  <c r="E104" i="7"/>
  <c r="E103" i="7" s="1"/>
  <c r="D104" i="7"/>
  <c r="C104" i="7" s="1"/>
  <c r="C103" i="7" s="1"/>
  <c r="L103" i="7"/>
  <c r="K103" i="7"/>
  <c r="J103" i="7"/>
  <c r="H103" i="7"/>
  <c r="G103" i="7"/>
  <c r="F103" i="7"/>
  <c r="D103" i="7"/>
  <c r="J102" i="7"/>
  <c r="I102" i="7"/>
  <c r="H102" i="7"/>
  <c r="G102" i="7"/>
  <c r="F102" i="7"/>
  <c r="E102" i="7"/>
  <c r="D102" i="7"/>
  <c r="C102" i="7"/>
  <c r="J101" i="7"/>
  <c r="I101" i="7"/>
  <c r="H101" i="7"/>
  <c r="G101" i="7"/>
  <c r="F101" i="7"/>
  <c r="E101" i="7"/>
  <c r="D101" i="7"/>
  <c r="C101" i="7"/>
  <c r="J100" i="7"/>
  <c r="I100" i="7"/>
  <c r="H100" i="7"/>
  <c r="G100" i="7"/>
  <c r="F100" i="7"/>
  <c r="E100" i="7"/>
  <c r="D100" i="7"/>
  <c r="C100" i="7"/>
  <c r="J99" i="7"/>
  <c r="I99" i="7"/>
  <c r="H99" i="7"/>
  <c r="G99" i="7"/>
  <c r="F99" i="7"/>
  <c r="E99" i="7"/>
  <c r="D99" i="7"/>
  <c r="C99" i="7"/>
  <c r="J98" i="7"/>
  <c r="J97" i="7" s="1"/>
  <c r="I98" i="7"/>
  <c r="H98" i="7"/>
  <c r="G98" i="7"/>
  <c r="G97" i="7" s="1"/>
  <c r="F98" i="7"/>
  <c r="F97" i="7" s="1"/>
  <c r="E98" i="7"/>
  <c r="D98" i="7"/>
  <c r="C98" i="7"/>
  <c r="C97" i="7" s="1"/>
  <c r="L97" i="7"/>
  <c r="K97" i="7"/>
  <c r="I97" i="7"/>
  <c r="H97" i="7"/>
  <c r="E97" i="7"/>
  <c r="D97" i="7"/>
  <c r="J96" i="7"/>
  <c r="I96" i="7"/>
  <c r="H96" i="7"/>
  <c r="G96" i="7"/>
  <c r="F96" i="7"/>
  <c r="E96" i="7"/>
  <c r="D96" i="7"/>
  <c r="J95" i="7"/>
  <c r="I95" i="7"/>
  <c r="H95" i="7"/>
  <c r="G95" i="7"/>
  <c r="G93" i="7" s="1"/>
  <c r="G92" i="7" s="1"/>
  <c r="F95" i="7"/>
  <c r="F93" i="7" s="1"/>
  <c r="F92" i="7" s="1"/>
  <c r="E95" i="7"/>
  <c r="D95" i="7"/>
  <c r="J94" i="7"/>
  <c r="I94" i="7"/>
  <c r="I93" i="7" s="1"/>
  <c r="I92" i="7" s="1"/>
  <c r="H94" i="7"/>
  <c r="G94" i="7"/>
  <c r="F94" i="7"/>
  <c r="E94" i="7"/>
  <c r="E93" i="7" s="1"/>
  <c r="E92" i="7" s="1"/>
  <c r="D94" i="7"/>
  <c r="L93" i="7"/>
  <c r="K93" i="7"/>
  <c r="K92" i="7" s="1"/>
  <c r="J93" i="7"/>
  <c r="J92" i="7" s="1"/>
  <c r="H93" i="7"/>
  <c r="H92" i="7" s="1"/>
  <c r="D93" i="7"/>
  <c r="D92" i="7" s="1"/>
  <c r="L92" i="7"/>
  <c r="B91" i="7"/>
  <c r="J90" i="7"/>
  <c r="I90" i="7"/>
  <c r="I87" i="7" s="1"/>
  <c r="I86" i="7" s="1"/>
  <c r="H90" i="7"/>
  <c r="G90" i="7"/>
  <c r="F90" i="7"/>
  <c r="E90" i="7"/>
  <c r="E87" i="7" s="1"/>
  <c r="E86" i="7" s="1"/>
  <c r="D90" i="7"/>
  <c r="J89" i="7"/>
  <c r="I89" i="7"/>
  <c r="H89" i="7"/>
  <c r="H87" i="7" s="1"/>
  <c r="H86" i="7" s="1"/>
  <c r="G89" i="7"/>
  <c r="F89" i="7"/>
  <c r="E89" i="7"/>
  <c r="D89" i="7"/>
  <c r="J88" i="7"/>
  <c r="J87" i="7" s="1"/>
  <c r="J86" i="7" s="1"/>
  <c r="I88" i="7"/>
  <c r="H88" i="7"/>
  <c r="G88" i="7"/>
  <c r="F88" i="7"/>
  <c r="F87" i="7" s="1"/>
  <c r="F86" i="7" s="1"/>
  <c r="E88" i="7"/>
  <c r="D88" i="7"/>
  <c r="D87" i="7" s="1"/>
  <c r="D86" i="7" s="1"/>
  <c r="L87" i="7"/>
  <c r="L86" i="7" s="1"/>
  <c r="K87" i="7"/>
  <c r="G87" i="7"/>
  <c r="G86" i="7" s="1"/>
  <c r="K86" i="7"/>
  <c r="J85" i="7"/>
  <c r="J84" i="7" s="1"/>
  <c r="I85" i="7"/>
  <c r="H85" i="7"/>
  <c r="G85" i="7"/>
  <c r="F85" i="7"/>
  <c r="F84" i="7" s="1"/>
  <c r="E85" i="7"/>
  <c r="D85" i="7"/>
  <c r="D84" i="7" s="1"/>
  <c r="L84" i="7"/>
  <c r="K84" i="7"/>
  <c r="I84" i="7"/>
  <c r="H84" i="7"/>
  <c r="G84" i="7"/>
  <c r="E84" i="7"/>
  <c r="J83" i="7"/>
  <c r="I83" i="7"/>
  <c r="H83" i="7"/>
  <c r="G83" i="7"/>
  <c r="F83" i="7"/>
  <c r="E83" i="7"/>
  <c r="D83" i="7"/>
  <c r="J82" i="7"/>
  <c r="I82" i="7"/>
  <c r="H82" i="7"/>
  <c r="G82" i="7"/>
  <c r="F82" i="7"/>
  <c r="E82" i="7"/>
  <c r="D82" i="7"/>
  <c r="J81" i="7"/>
  <c r="I81" i="7"/>
  <c r="H81" i="7"/>
  <c r="G81" i="7"/>
  <c r="F81" i="7"/>
  <c r="E81" i="7"/>
  <c r="D81" i="7"/>
  <c r="C81" i="7" s="1"/>
  <c r="J80" i="7"/>
  <c r="I80" i="7"/>
  <c r="H80" i="7"/>
  <c r="G80" i="7"/>
  <c r="G78" i="7" s="1"/>
  <c r="F80" i="7"/>
  <c r="E80" i="7"/>
  <c r="D80" i="7"/>
  <c r="J79" i="7"/>
  <c r="J78" i="7" s="1"/>
  <c r="I79" i="7"/>
  <c r="I78" i="7" s="1"/>
  <c r="H79" i="7"/>
  <c r="G79" i="7"/>
  <c r="F79" i="7"/>
  <c r="E79" i="7"/>
  <c r="D79" i="7"/>
  <c r="L78" i="7"/>
  <c r="K78" i="7"/>
  <c r="F78" i="7"/>
  <c r="E78" i="7"/>
  <c r="J77" i="7"/>
  <c r="I77" i="7"/>
  <c r="H77" i="7"/>
  <c r="H74" i="7" s="1"/>
  <c r="G77" i="7"/>
  <c r="F77" i="7"/>
  <c r="E77" i="7"/>
  <c r="D77" i="7"/>
  <c r="D74" i="7" s="1"/>
  <c r="J76" i="7"/>
  <c r="I76" i="7"/>
  <c r="H76" i="7"/>
  <c r="G76" i="7"/>
  <c r="G74" i="7" s="1"/>
  <c r="G73" i="7" s="1"/>
  <c r="F76" i="7"/>
  <c r="E76" i="7"/>
  <c r="D76" i="7"/>
  <c r="J75" i="7"/>
  <c r="J74" i="7" s="1"/>
  <c r="I75" i="7"/>
  <c r="H75" i="7"/>
  <c r="G75" i="7"/>
  <c r="F75" i="7"/>
  <c r="F74" i="7" s="1"/>
  <c r="F73" i="7" s="1"/>
  <c r="E75" i="7"/>
  <c r="D75" i="7"/>
  <c r="L74" i="7"/>
  <c r="L73" i="7" s="1"/>
  <c r="K74" i="7"/>
  <c r="I74" i="7"/>
  <c r="I73" i="7" s="1"/>
  <c r="E74" i="7"/>
  <c r="E73" i="7" s="1"/>
  <c r="K73" i="7"/>
  <c r="B72" i="7"/>
  <c r="J71" i="7"/>
  <c r="I71" i="7"/>
  <c r="H71" i="7"/>
  <c r="G71" i="7"/>
  <c r="F71" i="7"/>
  <c r="E71" i="7"/>
  <c r="D71" i="7"/>
  <c r="C71" i="7" s="1"/>
  <c r="J70" i="7"/>
  <c r="I70" i="7"/>
  <c r="H70" i="7"/>
  <c r="G70" i="7"/>
  <c r="F70" i="7"/>
  <c r="E70" i="7"/>
  <c r="D70" i="7"/>
  <c r="C70" i="7" s="1"/>
  <c r="J69" i="7"/>
  <c r="I69" i="7"/>
  <c r="I68" i="7" s="1"/>
  <c r="I67" i="7" s="1"/>
  <c r="H69" i="7"/>
  <c r="H68" i="7" s="1"/>
  <c r="H67" i="7" s="1"/>
  <c r="G69" i="7"/>
  <c r="G68" i="7" s="1"/>
  <c r="G67" i="7" s="1"/>
  <c r="F69" i="7"/>
  <c r="E69" i="7"/>
  <c r="E68" i="7" s="1"/>
  <c r="E67" i="7" s="1"/>
  <c r="D69" i="7"/>
  <c r="C69" i="7" s="1"/>
  <c r="C68" i="7" s="1"/>
  <c r="C67" i="7" s="1"/>
  <c r="L68" i="7"/>
  <c r="K68" i="7"/>
  <c r="J68" i="7"/>
  <c r="F68" i="7"/>
  <c r="F67" i="7" s="1"/>
  <c r="L67" i="7"/>
  <c r="K67" i="7"/>
  <c r="J67" i="7"/>
  <c r="J66" i="7"/>
  <c r="J65" i="7" s="1"/>
  <c r="I66" i="7"/>
  <c r="H66" i="7"/>
  <c r="G66" i="7"/>
  <c r="G65" i="7" s="1"/>
  <c r="F66" i="7"/>
  <c r="F65" i="7" s="1"/>
  <c r="E66" i="7"/>
  <c r="E65" i="7" s="1"/>
  <c r="D66" i="7"/>
  <c r="C66" i="7"/>
  <c r="C65" i="7" s="1"/>
  <c r="L65" i="7"/>
  <c r="K65" i="7"/>
  <c r="I65" i="7"/>
  <c r="H65" i="7"/>
  <c r="D65" i="7"/>
  <c r="J64" i="7"/>
  <c r="I64" i="7"/>
  <c r="H64" i="7"/>
  <c r="G64" i="7"/>
  <c r="F64" i="7"/>
  <c r="E64" i="7"/>
  <c r="D64" i="7"/>
  <c r="J63" i="7"/>
  <c r="I63" i="7"/>
  <c r="H63" i="7"/>
  <c r="G63" i="7"/>
  <c r="F63" i="7"/>
  <c r="E63" i="7"/>
  <c r="D63" i="7"/>
  <c r="J62" i="7"/>
  <c r="I62" i="7"/>
  <c r="H62" i="7"/>
  <c r="G62" i="7"/>
  <c r="F62" i="7"/>
  <c r="E62" i="7"/>
  <c r="D62" i="7"/>
  <c r="J61" i="7"/>
  <c r="I61" i="7"/>
  <c r="H61" i="7"/>
  <c r="H59" i="7" s="1"/>
  <c r="G61" i="7"/>
  <c r="F61" i="7"/>
  <c r="E61" i="7"/>
  <c r="D61" i="7"/>
  <c r="C61" i="7" s="1"/>
  <c r="J60" i="7"/>
  <c r="J59" i="7" s="1"/>
  <c r="I60" i="7"/>
  <c r="H60" i="7"/>
  <c r="G60" i="7"/>
  <c r="F60" i="7"/>
  <c r="E60" i="7"/>
  <c r="D60" i="7"/>
  <c r="L59" i="7"/>
  <c r="K59" i="7"/>
  <c r="G59" i="7"/>
  <c r="F59" i="7"/>
  <c r="J58" i="7"/>
  <c r="I58" i="7"/>
  <c r="H58" i="7"/>
  <c r="G58" i="7"/>
  <c r="F58" i="7"/>
  <c r="E58" i="7"/>
  <c r="D58" i="7"/>
  <c r="C58" i="7" s="1"/>
  <c r="J57" i="7"/>
  <c r="I57" i="7"/>
  <c r="H57" i="7"/>
  <c r="G57" i="7"/>
  <c r="F57" i="7"/>
  <c r="E57" i="7"/>
  <c r="D57" i="7"/>
  <c r="C57" i="7" s="1"/>
  <c r="J56" i="7"/>
  <c r="I56" i="7"/>
  <c r="I55" i="7" s="1"/>
  <c r="H56" i="7"/>
  <c r="H55" i="7" s="1"/>
  <c r="H54" i="7" s="1"/>
  <c r="G56" i="7"/>
  <c r="G55" i="7" s="1"/>
  <c r="F56" i="7"/>
  <c r="E56" i="7"/>
  <c r="D56" i="7"/>
  <c r="C56" i="7" s="1"/>
  <c r="C55" i="7" s="1"/>
  <c r="L55" i="7"/>
  <c r="K55" i="7"/>
  <c r="J55" i="7"/>
  <c r="F55" i="7"/>
  <c r="F54" i="7" s="1"/>
  <c r="E55" i="7"/>
  <c r="L54" i="7"/>
  <c r="K54" i="7"/>
  <c r="B53" i="7"/>
  <c r="J52" i="7"/>
  <c r="I52" i="7"/>
  <c r="H52" i="7"/>
  <c r="G52" i="7"/>
  <c r="F52" i="7"/>
  <c r="E52" i="7"/>
  <c r="D52" i="7"/>
  <c r="J51" i="7"/>
  <c r="I51" i="7"/>
  <c r="H51" i="7"/>
  <c r="G51" i="7"/>
  <c r="G49" i="7" s="1"/>
  <c r="G48" i="7" s="1"/>
  <c r="F51" i="7"/>
  <c r="E51" i="7"/>
  <c r="D51" i="7"/>
  <c r="J50" i="7"/>
  <c r="I50" i="7"/>
  <c r="I49" i="7" s="1"/>
  <c r="I48" i="7" s="1"/>
  <c r="H50" i="7"/>
  <c r="G50" i="7"/>
  <c r="F50" i="7"/>
  <c r="E50" i="7"/>
  <c r="D50" i="7"/>
  <c r="L49" i="7"/>
  <c r="K49" i="7"/>
  <c r="J49" i="7"/>
  <c r="J48" i="7" s="1"/>
  <c r="F49" i="7"/>
  <c r="F48" i="7" s="1"/>
  <c r="E49" i="7"/>
  <c r="E48" i="7" s="1"/>
  <c r="L48" i="7"/>
  <c r="K48" i="7"/>
  <c r="J47" i="7"/>
  <c r="I47" i="7"/>
  <c r="H47" i="7"/>
  <c r="H46" i="7" s="1"/>
  <c r="G47" i="7"/>
  <c r="F47" i="7"/>
  <c r="E47" i="7"/>
  <c r="D47" i="7"/>
  <c r="C47" i="7" s="1"/>
  <c r="C46" i="7" s="1"/>
  <c r="L46" i="7"/>
  <c r="K46" i="7"/>
  <c r="J46" i="7"/>
  <c r="I46" i="7"/>
  <c r="G46" i="7"/>
  <c r="F46" i="7"/>
  <c r="E46" i="7"/>
  <c r="J45" i="7"/>
  <c r="I45" i="7"/>
  <c r="H45" i="7"/>
  <c r="G45" i="7"/>
  <c r="F45" i="7"/>
  <c r="E45" i="7"/>
  <c r="D45" i="7"/>
  <c r="J44" i="7"/>
  <c r="I44" i="7"/>
  <c r="H44" i="7"/>
  <c r="G44" i="7"/>
  <c r="F44" i="7"/>
  <c r="E44" i="7"/>
  <c r="C44" i="7" s="1"/>
  <c r="D44" i="7"/>
  <c r="J43" i="7"/>
  <c r="I43" i="7"/>
  <c r="I40" i="7" s="1"/>
  <c r="H43" i="7"/>
  <c r="G43" i="7"/>
  <c r="F43" i="7"/>
  <c r="E43" i="7"/>
  <c r="D43" i="7"/>
  <c r="J42" i="7"/>
  <c r="I42" i="7"/>
  <c r="H42" i="7"/>
  <c r="H40" i="7" s="1"/>
  <c r="G42" i="7"/>
  <c r="F42" i="7"/>
  <c r="E42" i="7"/>
  <c r="D42" i="7"/>
  <c r="D40" i="7" s="1"/>
  <c r="J41" i="7"/>
  <c r="J40" i="7" s="1"/>
  <c r="I41" i="7"/>
  <c r="H41" i="7"/>
  <c r="G41" i="7"/>
  <c r="F41" i="7"/>
  <c r="F40" i="7" s="1"/>
  <c r="E41" i="7"/>
  <c r="D41" i="7"/>
  <c r="L40" i="7"/>
  <c r="K40" i="7"/>
  <c r="G40" i="7"/>
  <c r="E40" i="7"/>
  <c r="J39" i="7"/>
  <c r="I39" i="7"/>
  <c r="I36" i="7" s="1"/>
  <c r="I35" i="7" s="1"/>
  <c r="H39" i="7"/>
  <c r="G39" i="7"/>
  <c r="F39" i="7"/>
  <c r="E39" i="7"/>
  <c r="E36" i="7" s="1"/>
  <c r="E35" i="7" s="1"/>
  <c r="D39" i="7"/>
  <c r="C39" i="7" s="1"/>
  <c r="J38" i="7"/>
  <c r="I38" i="7"/>
  <c r="H38" i="7"/>
  <c r="G38" i="7"/>
  <c r="F38" i="7"/>
  <c r="E38" i="7"/>
  <c r="D38" i="7"/>
  <c r="J37" i="7"/>
  <c r="J36" i="7" s="1"/>
  <c r="J35" i="7" s="1"/>
  <c r="I37" i="7"/>
  <c r="H37" i="7"/>
  <c r="G37" i="7"/>
  <c r="F37" i="7"/>
  <c r="E37" i="7"/>
  <c r="D37" i="7"/>
  <c r="L36" i="7"/>
  <c r="K36" i="7"/>
  <c r="G36" i="7"/>
  <c r="G35" i="7" s="1"/>
  <c r="F36" i="7"/>
  <c r="F35" i="7" s="1"/>
  <c r="L35" i="7"/>
  <c r="K35" i="7"/>
  <c r="B34" i="7"/>
  <c r="C32" i="7"/>
  <c r="L31" i="7"/>
  <c r="K31" i="7"/>
  <c r="J31" i="7"/>
  <c r="I31" i="7"/>
  <c r="H31" i="7"/>
  <c r="G31" i="7"/>
  <c r="F31" i="7"/>
  <c r="E31" i="7"/>
  <c r="D31" i="7"/>
  <c r="C31" i="7"/>
  <c r="J30" i="7"/>
  <c r="J26" i="7" s="1"/>
  <c r="J25" i="7" s="1"/>
  <c r="I30" i="7"/>
  <c r="H30" i="7"/>
  <c r="G30" i="7"/>
  <c r="F30" i="7"/>
  <c r="E30" i="7"/>
  <c r="D30" i="7"/>
  <c r="J29" i="7"/>
  <c r="I29" i="7"/>
  <c r="H29" i="7"/>
  <c r="G29" i="7"/>
  <c r="F29" i="7"/>
  <c r="E29" i="7"/>
  <c r="D29" i="7"/>
  <c r="C29" i="7" s="1"/>
  <c r="C28" i="7"/>
  <c r="J27" i="7"/>
  <c r="I27" i="7"/>
  <c r="I26" i="7" s="1"/>
  <c r="I25" i="7" s="1"/>
  <c r="H27" i="7"/>
  <c r="H26" i="7" s="1"/>
  <c r="H25" i="7" s="1"/>
  <c r="G27" i="7"/>
  <c r="F27" i="7"/>
  <c r="E27" i="7"/>
  <c r="L26" i="7"/>
  <c r="K26" i="7"/>
  <c r="G26" i="7"/>
  <c r="F26" i="7"/>
  <c r="F25" i="7" s="1"/>
  <c r="L25" i="7"/>
  <c r="K25" i="7"/>
  <c r="G25" i="7"/>
  <c r="J20" i="7"/>
  <c r="J19" i="7" s="1"/>
  <c r="I20" i="7"/>
  <c r="H20" i="7"/>
  <c r="H19" i="7" s="1"/>
  <c r="G20" i="7"/>
  <c r="G19" i="7" s="1"/>
  <c r="F20" i="7"/>
  <c r="E20" i="7"/>
  <c r="D20" i="7"/>
  <c r="L19" i="7"/>
  <c r="K19" i="7"/>
  <c r="I19" i="7"/>
  <c r="F19" i="7"/>
  <c r="E19" i="7"/>
  <c r="J18" i="7"/>
  <c r="I18" i="7"/>
  <c r="H18" i="7"/>
  <c r="G18" i="7"/>
  <c r="F18" i="7"/>
  <c r="E18" i="7"/>
  <c r="D18" i="7"/>
  <c r="J17" i="7"/>
  <c r="I17" i="7"/>
  <c r="H17" i="7"/>
  <c r="G17" i="7"/>
  <c r="F17" i="7"/>
  <c r="E17" i="7"/>
  <c r="D17" i="7"/>
  <c r="J16" i="7"/>
  <c r="I16" i="7"/>
  <c r="H16" i="7"/>
  <c r="G16" i="7"/>
  <c r="G13" i="7" s="1"/>
  <c r="F16" i="7"/>
  <c r="E16" i="7"/>
  <c r="D16" i="7"/>
  <c r="J15" i="7"/>
  <c r="I15" i="7"/>
  <c r="I13" i="7" s="1"/>
  <c r="H15" i="7"/>
  <c r="G15" i="7"/>
  <c r="F15" i="7"/>
  <c r="E15" i="7"/>
  <c r="C15" i="7" s="1"/>
  <c r="D15" i="7"/>
  <c r="J14" i="7"/>
  <c r="I14" i="7"/>
  <c r="H14" i="7"/>
  <c r="G14" i="7"/>
  <c r="F14" i="7"/>
  <c r="E14" i="7"/>
  <c r="D14" i="7"/>
  <c r="D13" i="7" s="1"/>
  <c r="L13" i="7"/>
  <c r="K13" i="7"/>
  <c r="H13" i="7"/>
  <c r="J12" i="7"/>
  <c r="J9" i="7" s="1"/>
  <c r="I12" i="7"/>
  <c r="H12" i="7"/>
  <c r="G12" i="7"/>
  <c r="F12" i="7"/>
  <c r="E12" i="7"/>
  <c r="D12" i="7"/>
  <c r="J11" i="7"/>
  <c r="I11" i="7"/>
  <c r="H11" i="7"/>
  <c r="G11" i="7"/>
  <c r="G9" i="7" s="1"/>
  <c r="F11" i="7"/>
  <c r="F9" i="7" s="1"/>
  <c r="E11" i="7"/>
  <c r="E9" i="7" s="1"/>
  <c r="D11" i="7"/>
  <c r="J10" i="7"/>
  <c r="I10" i="7"/>
  <c r="H10" i="7"/>
  <c r="H9" i="7" s="1"/>
  <c r="G10" i="7"/>
  <c r="F10" i="7"/>
  <c r="E10" i="7"/>
  <c r="D10" i="7"/>
  <c r="C10" i="7" s="1"/>
  <c r="L9" i="7"/>
  <c r="K9" i="7"/>
  <c r="I9" i="7"/>
  <c r="L8" i="7"/>
  <c r="K8" i="7"/>
  <c r="B7" i="7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C9" i="6"/>
  <c r="B9" i="6"/>
  <c r="H8" i="6"/>
  <c r="G8" i="6"/>
  <c r="F8" i="6"/>
  <c r="E8" i="6"/>
  <c r="D8" i="6"/>
  <c r="C8" i="6"/>
  <c r="B8" i="6"/>
  <c r="H7" i="6"/>
  <c r="G7" i="6"/>
  <c r="F7" i="6"/>
  <c r="E7" i="6"/>
  <c r="D7" i="6"/>
  <c r="C7" i="6"/>
  <c r="B7" i="6"/>
  <c r="H6" i="6"/>
  <c r="G6" i="6"/>
  <c r="F6" i="6"/>
  <c r="E6" i="6"/>
  <c r="D6" i="6"/>
  <c r="C6" i="6"/>
  <c r="B6" i="6"/>
  <c r="H5" i="6"/>
  <c r="G5" i="6"/>
  <c r="G13" i="6" s="1"/>
  <c r="F5" i="6"/>
  <c r="E5" i="6"/>
  <c r="D5" i="6"/>
  <c r="C5" i="6"/>
  <c r="C13" i="6" s="1"/>
  <c r="B5" i="6"/>
  <c r="B3" i="6"/>
  <c r="F17" i="5"/>
  <c r="F15" i="5"/>
  <c r="F14" i="5"/>
  <c r="F11" i="5"/>
  <c r="F10" i="5"/>
  <c r="F9" i="5" s="1"/>
  <c r="F7" i="5"/>
  <c r="F6" i="5" s="1"/>
  <c r="F12" i="5" s="1"/>
  <c r="F22" i="5" s="1"/>
  <c r="F5" i="5"/>
  <c r="H1" i="5"/>
  <c r="D128" i="4"/>
  <c r="G128" i="4" s="1"/>
  <c r="F128" i="4" s="1"/>
  <c r="D125" i="4"/>
  <c r="G125" i="4" s="1"/>
  <c r="F125" i="4" s="1"/>
  <c r="D122" i="4"/>
  <c r="G122" i="4" s="1"/>
  <c r="F122" i="4" s="1"/>
  <c r="D121" i="4"/>
  <c r="G121" i="4" s="1"/>
  <c r="F121" i="4" s="1"/>
  <c r="D120" i="4"/>
  <c r="G120" i="4" s="1"/>
  <c r="F120" i="4" s="1"/>
  <c r="H118" i="4"/>
  <c r="D118" i="4"/>
  <c r="G118" i="4" s="1"/>
  <c r="F118" i="4" s="1"/>
  <c r="H117" i="4"/>
  <c r="D117" i="4"/>
  <c r="G117" i="4" s="1"/>
  <c r="F117" i="4" s="1"/>
  <c r="D115" i="4"/>
  <c r="G115" i="4" s="1"/>
  <c r="F115" i="4" s="1"/>
  <c r="G114" i="4"/>
  <c r="F114" i="4" s="1"/>
  <c r="D114" i="4"/>
  <c r="D113" i="4" s="1"/>
  <c r="D112" i="4"/>
  <c r="G112" i="4" s="1"/>
  <c r="F112" i="4" s="1"/>
  <c r="G111" i="4"/>
  <c r="F111" i="4" s="1"/>
  <c r="D111" i="4"/>
  <c r="D110" i="4"/>
  <c r="D105" i="4"/>
  <c r="D104" i="4" s="1"/>
  <c r="D103" i="4" s="1"/>
  <c r="D102" i="4" s="1"/>
  <c r="G101" i="4"/>
  <c r="F101" i="4" s="1"/>
  <c r="D101" i="4"/>
  <c r="D100" i="4"/>
  <c r="D99" i="4" s="1"/>
  <c r="D98" i="4"/>
  <c r="D97" i="4" s="1"/>
  <c r="D95" i="4"/>
  <c r="G95" i="4" s="1"/>
  <c r="F95" i="4" s="1"/>
  <c r="D94" i="4"/>
  <c r="G94" i="4" s="1"/>
  <c r="F94" i="4" s="1"/>
  <c r="D93" i="4"/>
  <c r="G93" i="4" s="1"/>
  <c r="F93" i="4" s="1"/>
  <c r="D92" i="4"/>
  <c r="G92" i="4" s="1"/>
  <c r="F92" i="4" s="1"/>
  <c r="G91" i="4"/>
  <c r="F91" i="4" s="1"/>
  <c r="D91" i="4"/>
  <c r="G89" i="4"/>
  <c r="F89" i="4"/>
  <c r="D89" i="4"/>
  <c r="D88" i="4" s="1"/>
  <c r="D87" i="4"/>
  <c r="D86" i="4" s="1"/>
  <c r="D85" i="4"/>
  <c r="G85" i="4" s="1"/>
  <c r="F85" i="4" s="1"/>
  <c r="D84" i="4"/>
  <c r="D82" i="4"/>
  <c r="G82" i="4" s="1"/>
  <c r="F82" i="4" s="1"/>
  <c r="D81" i="4"/>
  <c r="G81" i="4" s="1"/>
  <c r="F81" i="4" s="1"/>
  <c r="G80" i="4"/>
  <c r="F80" i="4" s="1"/>
  <c r="D80" i="4"/>
  <c r="D79" i="4"/>
  <c r="F78" i="4"/>
  <c r="D77" i="4"/>
  <c r="G77" i="4" s="1"/>
  <c r="F77" i="4" s="1"/>
  <c r="D76" i="4"/>
  <c r="G76" i="4" s="1"/>
  <c r="F76" i="4" s="1"/>
  <c r="D75" i="4"/>
  <c r="G75" i="4" s="1"/>
  <c r="F75" i="4" s="1"/>
  <c r="D74" i="4"/>
  <c r="D72" i="4"/>
  <c r="G72" i="4" s="1"/>
  <c r="F72" i="4" s="1"/>
  <c r="D71" i="4"/>
  <c r="D65" i="4" s="1"/>
  <c r="D64" i="4" s="1"/>
  <c r="F70" i="4"/>
  <c r="F69" i="4"/>
  <c r="F68" i="4"/>
  <c r="F67" i="4"/>
  <c r="F66" i="4"/>
  <c r="D63" i="4"/>
  <c r="G63" i="4" s="1"/>
  <c r="F63" i="4" s="1"/>
  <c r="F62" i="4"/>
  <c r="F61" i="4"/>
  <c r="F60" i="4"/>
  <c r="D59" i="4"/>
  <c r="G58" i="4"/>
  <c r="F58" i="4" s="1"/>
  <c r="D58" i="4"/>
  <c r="D57" i="4"/>
  <c r="G57" i="4" s="1"/>
  <c r="F57" i="4" s="1"/>
  <c r="G56" i="4"/>
  <c r="F56" i="4" s="1"/>
  <c r="D56" i="4"/>
  <c r="D55" i="4"/>
  <c r="D54" i="4" s="1"/>
  <c r="G51" i="4"/>
  <c r="F51" i="4" s="1"/>
  <c r="D51" i="4"/>
  <c r="D50" i="4" s="1"/>
  <c r="D49" i="4"/>
  <c r="G49" i="4" s="1"/>
  <c r="F49" i="4" s="1"/>
  <c r="D47" i="4"/>
  <c r="G47" i="4" s="1"/>
  <c r="F47" i="4" s="1"/>
  <c r="D46" i="4"/>
  <c r="G45" i="4"/>
  <c r="F45" i="4" s="1"/>
  <c r="D45" i="4"/>
  <c r="G44" i="4"/>
  <c r="F44" i="4"/>
  <c r="D44" i="4"/>
  <c r="D43" i="4"/>
  <c r="G43" i="4" s="1"/>
  <c r="F43" i="4" s="1"/>
  <c r="D42" i="4"/>
  <c r="G42" i="4" s="1"/>
  <c r="F42" i="4" s="1"/>
  <c r="G41" i="4"/>
  <c r="F41" i="4" s="1"/>
  <c r="D41" i="4"/>
  <c r="D40" i="4" s="1"/>
  <c r="F37" i="4"/>
  <c r="F36" i="4"/>
  <c r="F35" i="4"/>
  <c r="F34" i="4"/>
  <c r="D31" i="4"/>
  <c r="D30" i="4" s="1"/>
  <c r="D29" i="4"/>
  <c r="G29" i="4" s="1"/>
  <c r="F29" i="4" s="1"/>
  <c r="D27" i="4"/>
  <c r="G27" i="4" s="1"/>
  <c r="F27" i="4" s="1"/>
  <c r="D25" i="4"/>
  <c r="G25" i="4" s="1"/>
  <c r="F25" i="4" s="1"/>
  <c r="D23" i="4"/>
  <c r="G23" i="4" s="1"/>
  <c r="F23" i="4" s="1"/>
  <c r="D21" i="4"/>
  <c r="G21" i="4" s="1"/>
  <c r="F21" i="4" s="1"/>
  <c r="D20" i="4"/>
  <c r="D19" i="4"/>
  <c r="G19" i="4" s="1"/>
  <c r="F19" i="4" s="1"/>
  <c r="D18" i="4"/>
  <c r="G18" i="4" s="1"/>
  <c r="F18" i="4" s="1"/>
  <c r="D14" i="4"/>
  <c r="D13" i="4" s="1"/>
  <c r="D12" i="4" s="1"/>
  <c r="F4" i="4"/>
  <c r="I8" i="7" l="1"/>
  <c r="G111" i="7"/>
  <c r="G8" i="7"/>
  <c r="J54" i="7"/>
  <c r="C182" i="7"/>
  <c r="C181" i="7" s="1"/>
  <c r="D13" i="6"/>
  <c r="C14" i="7"/>
  <c r="D17" i="4"/>
  <c r="D22" i="4"/>
  <c r="D24" i="4"/>
  <c r="D26" i="4"/>
  <c r="D124" i="4" s="1"/>
  <c r="D123" i="4" s="1"/>
  <c r="D28" i="4"/>
  <c r="D48" i="4"/>
  <c r="D73" i="4"/>
  <c r="D119" i="4"/>
  <c r="B13" i="6"/>
  <c r="F13" i="6"/>
  <c r="C11" i="7"/>
  <c r="C16" i="7"/>
  <c r="C30" i="7"/>
  <c r="C41" i="7"/>
  <c r="C45" i="7"/>
  <c r="C50" i="7"/>
  <c r="H49" i="7"/>
  <c r="H48" i="7" s="1"/>
  <c r="D55" i="7"/>
  <c r="G54" i="7"/>
  <c r="D59" i="7"/>
  <c r="E59" i="7"/>
  <c r="I59" i="7"/>
  <c r="I54" i="7" s="1"/>
  <c r="C63" i="7"/>
  <c r="D68" i="7"/>
  <c r="D67" i="7" s="1"/>
  <c r="C77" i="7"/>
  <c r="C79" i="7"/>
  <c r="H78" i="7"/>
  <c r="H73" i="7" s="1"/>
  <c r="C83" i="7"/>
  <c r="C88" i="7"/>
  <c r="C95" i="7"/>
  <c r="C107" i="7"/>
  <c r="C113" i="7"/>
  <c r="H112" i="7"/>
  <c r="H111" i="7" s="1"/>
  <c r="C119" i="7"/>
  <c r="C123" i="7"/>
  <c r="C122" i="7" s="1"/>
  <c r="C127" i="7"/>
  <c r="C139" i="7"/>
  <c r="C145" i="7"/>
  <c r="F144" i="7"/>
  <c r="F143" i="7" s="1"/>
  <c r="C156" i="7"/>
  <c r="F173" i="7"/>
  <c r="J173" i="7"/>
  <c r="C176" i="7"/>
  <c r="G187" i="7"/>
  <c r="C195" i="7"/>
  <c r="C258" i="7"/>
  <c r="C257" i="7" s="1"/>
  <c r="C62" i="7"/>
  <c r="C75" i="7"/>
  <c r="C76" i="7"/>
  <c r="C82" i="7"/>
  <c r="C94" i="7"/>
  <c r="E111" i="7"/>
  <c r="I111" i="7"/>
  <c r="C138" i="7"/>
  <c r="F168" i="7"/>
  <c r="F206" i="7"/>
  <c r="J206" i="7"/>
  <c r="G71" i="4"/>
  <c r="F71" i="4" s="1"/>
  <c r="C27" i="7"/>
  <c r="C38" i="7"/>
  <c r="C43" i="7"/>
  <c r="C52" i="7"/>
  <c r="J73" i="7"/>
  <c r="C121" i="7"/>
  <c r="J130" i="7"/>
  <c r="I130" i="7"/>
  <c r="G149" i="7"/>
  <c r="D179" i="7"/>
  <c r="C180" i="7"/>
  <c r="C179" i="7" s="1"/>
  <c r="C190" i="7"/>
  <c r="D201" i="7"/>
  <c r="D200" i="7" s="1"/>
  <c r="I201" i="7"/>
  <c r="I200" i="7" s="1"/>
  <c r="C204" i="7"/>
  <c r="C213" i="7"/>
  <c r="D39" i="4"/>
  <c r="D109" i="4"/>
  <c r="D108" i="4" s="1"/>
  <c r="H13" i="6"/>
  <c r="C18" i="7"/>
  <c r="D83" i="4"/>
  <c r="G87" i="4"/>
  <c r="F87" i="4" s="1"/>
  <c r="D90" i="4"/>
  <c r="D116" i="4"/>
  <c r="E13" i="6"/>
  <c r="C12" i="7"/>
  <c r="E13" i="7"/>
  <c r="E8" i="7" s="1"/>
  <c r="F13" i="7"/>
  <c r="F8" i="7" s="1"/>
  <c r="J13" i="7"/>
  <c r="J8" i="7" s="1"/>
  <c r="C17" i="7"/>
  <c r="C20" i="7"/>
  <c r="C19" i="7" s="1"/>
  <c r="C37" i="7"/>
  <c r="H36" i="7"/>
  <c r="H35" i="7" s="1"/>
  <c r="C42" i="7"/>
  <c r="C51" i="7"/>
  <c r="C60" i="7"/>
  <c r="C64" i="7"/>
  <c r="C80" i="7"/>
  <c r="C85" i="7"/>
  <c r="C84" i="7" s="1"/>
  <c r="C89" i="7"/>
  <c r="C90" i="7"/>
  <c r="C96" i="7"/>
  <c r="C108" i="7"/>
  <c r="C114" i="7"/>
  <c r="C120" i="7"/>
  <c r="C116" i="7" s="1"/>
  <c r="C128" i="7"/>
  <c r="H131" i="7"/>
  <c r="C136" i="7"/>
  <c r="H135" i="7"/>
  <c r="C140" i="7"/>
  <c r="C146" i="7"/>
  <c r="H144" i="7"/>
  <c r="H143" i="7" s="1"/>
  <c r="C152" i="7"/>
  <c r="C157" i="7"/>
  <c r="E192" i="7"/>
  <c r="E187" i="7" s="1"/>
  <c r="I192" i="7"/>
  <c r="I187" i="7" s="1"/>
  <c r="C196" i="7"/>
  <c r="E206" i="7"/>
  <c r="I206" i="7"/>
  <c r="C212" i="7"/>
  <c r="C216" i="7"/>
  <c r="C159" i="7"/>
  <c r="E173" i="7"/>
  <c r="I173" i="7"/>
  <c r="C177" i="7"/>
  <c r="C197" i="7"/>
  <c r="C203" i="7"/>
  <c r="C209" i="7"/>
  <c r="C223" i="7"/>
  <c r="C227" i="7"/>
  <c r="H226" i="7"/>
  <c r="F230" i="7"/>
  <c r="F225" i="7" s="1"/>
  <c r="J230" i="7"/>
  <c r="J225" i="7" s="1"/>
  <c r="C234" i="7"/>
  <c r="C242" i="7"/>
  <c r="D249" i="7"/>
  <c r="D244" i="7" s="1"/>
  <c r="H249" i="7"/>
  <c r="C254" i="7"/>
  <c r="C265" i="7"/>
  <c r="J264" i="7"/>
  <c r="J263" i="7" s="1"/>
  <c r="C271" i="7"/>
  <c r="F277" i="7"/>
  <c r="F276" i="7" s="1"/>
  <c r="J277" i="7"/>
  <c r="J276" i="7" s="1"/>
  <c r="C286" i="7"/>
  <c r="G287" i="7"/>
  <c r="G282" i="7" s="1"/>
  <c r="C291" i="7"/>
  <c r="C299" i="7"/>
  <c r="D302" i="7"/>
  <c r="C305" i="7"/>
  <c r="C307" i="7"/>
  <c r="J306" i="7"/>
  <c r="C311" i="7"/>
  <c r="C318" i="7"/>
  <c r="E321" i="7"/>
  <c r="G320" i="7"/>
  <c r="F334" i="7"/>
  <c r="F333" i="7" s="1"/>
  <c r="J334" i="7"/>
  <c r="J333" i="7" s="1"/>
  <c r="G340" i="7"/>
  <c r="C343" i="7"/>
  <c r="C202" i="7"/>
  <c r="J201" i="7"/>
  <c r="J200" i="7" s="1"/>
  <c r="J491" i="7" s="1"/>
  <c r="C208" i="7"/>
  <c r="D206" i="7"/>
  <c r="H206" i="7"/>
  <c r="C222" i="7"/>
  <c r="C233" i="7"/>
  <c r="G239" i="7"/>
  <c r="G238" i="7" s="1"/>
  <c r="C241" i="7"/>
  <c r="E249" i="7"/>
  <c r="I249" i="7"/>
  <c r="C253" i="7"/>
  <c r="C270" i="7"/>
  <c r="C280" i="7"/>
  <c r="C285" i="7"/>
  <c r="C290" i="7"/>
  <c r="C298" i="7"/>
  <c r="C304" i="7"/>
  <c r="F306" i="7"/>
  <c r="C313" i="7"/>
  <c r="C312" i="7" s="1"/>
  <c r="C317" i="7"/>
  <c r="H320" i="7"/>
  <c r="C337" i="7"/>
  <c r="C351" i="7"/>
  <c r="C350" i="7" s="1"/>
  <c r="C356" i="7"/>
  <c r="C229" i="7"/>
  <c r="C232" i="7"/>
  <c r="C240" i="7"/>
  <c r="E244" i="7"/>
  <c r="F244" i="7"/>
  <c r="J244" i="7"/>
  <c r="C252" i="7"/>
  <c r="H263" i="7"/>
  <c r="C267" i="7"/>
  <c r="C269" i="7"/>
  <c r="C268" i="7" s="1"/>
  <c r="H268" i="7"/>
  <c r="C273" i="7"/>
  <c r="C279" i="7"/>
  <c r="D282" i="7"/>
  <c r="H282" i="7"/>
  <c r="C289" i="7"/>
  <c r="C316" i="7"/>
  <c r="C315" i="7" s="1"/>
  <c r="C314" i="7" s="1"/>
  <c r="C341" i="7"/>
  <c r="C355" i="7"/>
  <c r="D353" i="7"/>
  <c r="D352" i="7" s="1"/>
  <c r="C360" i="7"/>
  <c r="H358" i="7"/>
  <c r="C410" i="7"/>
  <c r="C409" i="7" s="1"/>
  <c r="C439" i="7"/>
  <c r="H244" i="7"/>
  <c r="G244" i="7"/>
  <c r="I263" i="7"/>
  <c r="J282" i="7"/>
  <c r="E282" i="7"/>
  <c r="I282" i="7"/>
  <c r="J339" i="7"/>
  <c r="H415" i="7"/>
  <c r="E353" i="7"/>
  <c r="E352" i="7" s="1"/>
  <c r="I353" i="7"/>
  <c r="I352" i="7" s="1"/>
  <c r="C361" i="7"/>
  <c r="C367" i="7"/>
  <c r="C375" i="7"/>
  <c r="D378" i="7"/>
  <c r="G377" i="7"/>
  <c r="C384" i="7"/>
  <c r="C392" i="7"/>
  <c r="H391" i="7"/>
  <c r="H390" i="7" s="1"/>
  <c r="F391" i="7"/>
  <c r="F390" i="7" s="1"/>
  <c r="I401" i="7"/>
  <c r="I396" i="7" s="1"/>
  <c r="C406" i="7"/>
  <c r="C408" i="7"/>
  <c r="C407" i="7" s="1"/>
  <c r="D416" i="7"/>
  <c r="C418" i="7"/>
  <c r="C421" i="7"/>
  <c r="H420" i="7"/>
  <c r="C425" i="7"/>
  <c r="C427" i="7"/>
  <c r="C426" i="7" s="1"/>
  <c r="C430" i="7"/>
  <c r="D435" i="7"/>
  <c r="D434" i="7" s="1"/>
  <c r="H435" i="7"/>
  <c r="H434" i="7" s="1"/>
  <c r="C450" i="7"/>
  <c r="D458" i="7"/>
  <c r="C460" i="7"/>
  <c r="D377" i="7"/>
  <c r="H377" i="7"/>
  <c r="E434" i="7"/>
  <c r="I434" i="7"/>
  <c r="E453" i="7"/>
  <c r="C468" i="7"/>
  <c r="H467" i="7"/>
  <c r="H466" i="7" s="1"/>
  <c r="E473" i="7"/>
  <c r="E472" i="7" s="1"/>
  <c r="F472" i="7"/>
  <c r="J472" i="7"/>
  <c r="C480" i="7"/>
  <c r="C364" i="7"/>
  <c r="C373" i="7"/>
  <c r="C372" i="7" s="1"/>
  <c r="C371" i="7" s="1"/>
  <c r="H372" i="7"/>
  <c r="H371" i="7" s="1"/>
  <c r="I382" i="7"/>
  <c r="I377" i="7" s="1"/>
  <c r="C386" i="7"/>
  <c r="H396" i="7"/>
  <c r="C398" i="7"/>
  <c r="C397" i="7" s="1"/>
  <c r="C404" i="7"/>
  <c r="E416" i="7"/>
  <c r="E415" i="7" s="1"/>
  <c r="I416" i="7"/>
  <c r="C423" i="7"/>
  <c r="F429" i="7"/>
  <c r="F428" i="7" s="1"/>
  <c r="J429" i="7"/>
  <c r="J428" i="7" s="1"/>
  <c r="C432" i="7"/>
  <c r="C438" i="7"/>
  <c r="E448" i="7"/>
  <c r="E447" i="7" s="1"/>
  <c r="I448" i="7"/>
  <c r="I447" i="7" s="1"/>
  <c r="G454" i="7"/>
  <c r="C456" i="7"/>
  <c r="E458" i="7"/>
  <c r="I458" i="7"/>
  <c r="I453" i="7" s="1"/>
  <c r="C462" i="7"/>
  <c r="C465" i="7"/>
  <c r="C464" i="7" s="1"/>
  <c r="G472" i="7"/>
  <c r="C479" i="7"/>
  <c r="C303" i="7"/>
  <c r="J302" i="7"/>
  <c r="C332" i="7"/>
  <c r="C331" i="7" s="1"/>
  <c r="C320" i="7" s="1"/>
  <c r="C335" i="7"/>
  <c r="I334" i="7"/>
  <c r="I333" i="7" s="1"/>
  <c r="C342" i="7"/>
  <c r="C354" i="7"/>
  <c r="C362" i="7"/>
  <c r="E363" i="7"/>
  <c r="E358" i="7" s="1"/>
  <c r="F363" i="7"/>
  <c r="F358" i="7" s="1"/>
  <c r="J363" i="7"/>
  <c r="J358" i="7" s="1"/>
  <c r="C368" i="7"/>
  <c r="C370" i="7"/>
  <c r="C369" i="7" s="1"/>
  <c r="C385" i="7"/>
  <c r="G391" i="7"/>
  <c r="G390" i="7" s="1"/>
  <c r="D401" i="7"/>
  <c r="D396" i="7" s="1"/>
  <c r="H401" i="7"/>
  <c r="C403" i="7"/>
  <c r="F416" i="7"/>
  <c r="F415" i="7" s="1"/>
  <c r="J416" i="7"/>
  <c r="J415" i="7" s="1"/>
  <c r="C419" i="7"/>
  <c r="C416" i="7" s="1"/>
  <c r="C415" i="7" s="1"/>
  <c r="G420" i="7"/>
  <c r="G415" i="7" s="1"/>
  <c r="C422" i="7"/>
  <c r="D426" i="7"/>
  <c r="D429" i="7"/>
  <c r="D428" i="7" s="1"/>
  <c r="C431" i="7"/>
  <c r="C437" i="7"/>
  <c r="C451" i="7"/>
  <c r="C455" i="7"/>
  <c r="H454" i="7"/>
  <c r="H453" i="7" s="1"/>
  <c r="F458" i="7"/>
  <c r="F453" i="7" s="1"/>
  <c r="J458" i="7"/>
  <c r="J453" i="7" s="1"/>
  <c r="C461" i="7"/>
  <c r="C458" i="7" s="1"/>
  <c r="C470" i="7"/>
  <c r="D477" i="7"/>
  <c r="D472" i="7" s="1"/>
  <c r="H477" i="7"/>
  <c r="H472" i="7" s="1"/>
  <c r="C482" i="7"/>
  <c r="C9" i="7"/>
  <c r="H8" i="7"/>
  <c r="E54" i="7"/>
  <c r="C74" i="7"/>
  <c r="C93" i="7"/>
  <c r="C92" i="7" s="1"/>
  <c r="J111" i="7"/>
  <c r="C26" i="7"/>
  <c r="C25" i="7" s="1"/>
  <c r="C36" i="7"/>
  <c r="C59" i="7"/>
  <c r="C135" i="7"/>
  <c r="C54" i="7"/>
  <c r="D9" i="7"/>
  <c r="D19" i="7"/>
  <c r="D26" i="7"/>
  <c r="D25" i="7" s="1"/>
  <c r="D36" i="7"/>
  <c r="D46" i="7"/>
  <c r="D49" i="7"/>
  <c r="D48" i="7" s="1"/>
  <c r="D78" i="7"/>
  <c r="D73" i="7" s="1"/>
  <c r="D112" i="7"/>
  <c r="F116" i="7"/>
  <c r="F111" i="7" s="1"/>
  <c r="D122" i="7"/>
  <c r="C126" i="7"/>
  <c r="C125" i="7" s="1"/>
  <c r="C124" i="7" s="1"/>
  <c r="C132" i="7"/>
  <c r="D144" i="7"/>
  <c r="D143" i="7" s="1"/>
  <c r="E144" i="7"/>
  <c r="E143" i="7" s="1"/>
  <c r="I144" i="7"/>
  <c r="I143" i="7" s="1"/>
  <c r="C151" i="7"/>
  <c r="C150" i="7" s="1"/>
  <c r="D150" i="7"/>
  <c r="H150" i="7"/>
  <c r="H149" i="7" s="1"/>
  <c r="E163" i="7"/>
  <c r="E162" i="7" s="1"/>
  <c r="I163" i="7"/>
  <c r="I162" i="7" s="1"/>
  <c r="J168" i="7"/>
  <c r="D168" i="7"/>
  <c r="H168" i="7"/>
  <c r="C175" i="7"/>
  <c r="C189" i="7"/>
  <c r="C188" i="7" s="1"/>
  <c r="F188" i="7"/>
  <c r="J188" i="7"/>
  <c r="J187" i="7" s="1"/>
  <c r="C193" i="7"/>
  <c r="C192" i="7" s="1"/>
  <c r="D192" i="7"/>
  <c r="D187" i="7" s="1"/>
  <c r="H192" i="7"/>
  <c r="I225" i="7"/>
  <c r="C226" i="7"/>
  <c r="H225" i="7"/>
  <c r="I244" i="7"/>
  <c r="C264" i="7"/>
  <c r="C263" i="7" s="1"/>
  <c r="K490" i="7"/>
  <c r="K492" i="7" s="1"/>
  <c r="G491" i="7"/>
  <c r="K491" i="7"/>
  <c r="E26" i="7"/>
  <c r="E25" i="7" s="1"/>
  <c r="D131" i="7"/>
  <c r="D130" i="7" s="1"/>
  <c r="D135" i="7"/>
  <c r="C142" i="7"/>
  <c r="C141" i="7" s="1"/>
  <c r="C147" i="7"/>
  <c r="C144" i="7" s="1"/>
  <c r="C143" i="7" s="1"/>
  <c r="J149" i="7"/>
  <c r="I150" i="7"/>
  <c r="I149" i="7" s="1"/>
  <c r="C161" i="7"/>
  <c r="C160" i="7" s="1"/>
  <c r="D160" i="7"/>
  <c r="C166" i="7"/>
  <c r="E168" i="7"/>
  <c r="C174" i="7"/>
  <c r="C178" i="7"/>
  <c r="C201" i="7"/>
  <c r="C200" i="7" s="1"/>
  <c r="C207" i="7"/>
  <c r="L490" i="7"/>
  <c r="L492" i="7" s="1"/>
  <c r="L491" i="7"/>
  <c r="H187" i="7"/>
  <c r="C133" i="7"/>
  <c r="F149" i="7"/>
  <c r="C155" i="7"/>
  <c r="C154" i="7" s="1"/>
  <c r="C164" i="7"/>
  <c r="D163" i="7"/>
  <c r="D162" i="7" s="1"/>
  <c r="H163" i="7"/>
  <c r="H162" i="7" s="1"/>
  <c r="H491" i="7" s="1"/>
  <c r="I168" i="7"/>
  <c r="C199" i="7"/>
  <c r="C198" i="7" s="1"/>
  <c r="F198" i="7"/>
  <c r="G225" i="7"/>
  <c r="C230" i="7"/>
  <c r="C277" i="7"/>
  <c r="C276" i="7" s="1"/>
  <c r="C302" i="7"/>
  <c r="J301" i="7"/>
  <c r="F201" i="7"/>
  <c r="F200" i="7" s="1"/>
  <c r="F491" i="7" s="1"/>
  <c r="C218" i="7"/>
  <c r="C217" i="7" s="1"/>
  <c r="C221" i="7"/>
  <c r="C220" i="7" s="1"/>
  <c r="C219" i="7" s="1"/>
  <c r="D226" i="7"/>
  <c r="D236" i="7"/>
  <c r="D239" i="7"/>
  <c r="D238" i="7" s="1"/>
  <c r="C250" i="7"/>
  <c r="C249" i="7" s="1"/>
  <c r="C244" i="7" s="1"/>
  <c r="F264" i="7"/>
  <c r="F263" i="7" s="1"/>
  <c r="D268" i="7"/>
  <c r="D263" i="7" s="1"/>
  <c r="C284" i="7"/>
  <c r="C283" i="7" s="1"/>
  <c r="C294" i="7"/>
  <c r="C293" i="7" s="1"/>
  <c r="C297" i="7"/>
  <c r="C296" i="7" s="1"/>
  <c r="C295" i="7" s="1"/>
  <c r="F302" i="7"/>
  <c r="F301" i="7" s="1"/>
  <c r="C309" i="7"/>
  <c r="C306" i="7" s="1"/>
  <c r="C288" i="7"/>
  <c r="C287" i="7" s="1"/>
  <c r="C396" i="7"/>
  <c r="E230" i="7"/>
  <c r="E225" i="7" s="1"/>
  <c r="E274" i="7"/>
  <c r="E263" i="7" s="1"/>
  <c r="E277" i="7"/>
  <c r="E276" i="7" s="1"/>
  <c r="D306" i="7"/>
  <c r="D301" i="7" s="1"/>
  <c r="E306" i="7"/>
  <c r="E301" i="7" s="1"/>
  <c r="I306" i="7"/>
  <c r="I301" i="7" s="1"/>
  <c r="C310" i="7"/>
  <c r="C334" i="7"/>
  <c r="C333" i="7" s="1"/>
  <c r="G339" i="7"/>
  <c r="C353" i="7"/>
  <c r="C352" i="7" s="1"/>
  <c r="D359" i="7"/>
  <c r="D369" i="7"/>
  <c r="D372" i="7"/>
  <c r="D371" i="7" s="1"/>
  <c r="C383" i="7"/>
  <c r="C382" i="7" s="1"/>
  <c r="C377" i="7" s="1"/>
  <c r="C389" i="7"/>
  <c r="C388" i="7" s="1"/>
  <c r="C393" i="7"/>
  <c r="F396" i="7"/>
  <c r="J396" i="7"/>
  <c r="C402" i="7"/>
  <c r="C401" i="7" s="1"/>
  <c r="E401" i="7"/>
  <c r="E396" i="7" s="1"/>
  <c r="C420" i="7"/>
  <c r="C429" i="7"/>
  <c r="C428" i="7" s="1"/>
  <c r="G434" i="7"/>
  <c r="I415" i="7"/>
  <c r="G453" i="7"/>
  <c r="E331" i="7"/>
  <c r="E320" i="7" s="1"/>
  <c r="E334" i="7"/>
  <c r="E333" i="7" s="1"/>
  <c r="C394" i="7"/>
  <c r="C454" i="7"/>
  <c r="I472" i="7"/>
  <c r="D420" i="7"/>
  <c r="D415" i="7" s="1"/>
  <c r="C436" i="7"/>
  <c r="C435" i="7" s="1"/>
  <c r="C434" i="7" s="1"/>
  <c r="C446" i="7"/>
  <c r="C445" i="7" s="1"/>
  <c r="C449" i="7"/>
  <c r="C448" i="7" s="1"/>
  <c r="C447" i="7" s="1"/>
  <c r="D454" i="7"/>
  <c r="D464" i="7"/>
  <c r="D467" i="7"/>
  <c r="D466" i="7" s="1"/>
  <c r="C478" i="7"/>
  <c r="C477" i="7" s="1"/>
  <c r="C472" i="7" s="1"/>
  <c r="D96" i="4"/>
  <c r="G14" i="4"/>
  <c r="F14" i="4" s="1"/>
  <c r="G20" i="4"/>
  <c r="F20" i="4" s="1"/>
  <c r="D53" i="4"/>
  <c r="D52" i="4" s="1"/>
  <c r="G55" i="4"/>
  <c r="F55" i="4" s="1"/>
  <c r="D127" i="4"/>
  <c r="D126" i="4" s="1"/>
  <c r="D107" i="4" s="1"/>
  <c r="D106" i="4" s="1"/>
  <c r="G74" i="4"/>
  <c r="F74" i="4" s="1"/>
  <c r="G84" i="4"/>
  <c r="F84" i="4" s="1"/>
  <c r="G98" i="4"/>
  <c r="F98" i="4" s="1"/>
  <c r="G100" i="4"/>
  <c r="F100" i="4" s="1"/>
  <c r="G110" i="4"/>
  <c r="F110" i="4" s="1"/>
  <c r="G105" i="4"/>
  <c r="F105" i="4" s="1"/>
  <c r="C391" i="7" l="1"/>
  <c r="C390" i="7" s="1"/>
  <c r="C467" i="7"/>
  <c r="C466" i="7" s="1"/>
  <c r="C340" i="7"/>
  <c r="C339" i="7" s="1"/>
  <c r="C87" i="7"/>
  <c r="C86" i="7" s="1"/>
  <c r="B14" i="6"/>
  <c r="D16" i="4"/>
  <c r="D15" i="4" s="1"/>
  <c r="D11" i="4" s="1"/>
  <c r="D10" i="4" s="1"/>
  <c r="E490" i="7"/>
  <c r="J490" i="7"/>
  <c r="J492" i="7" s="1"/>
  <c r="C359" i="7"/>
  <c r="C112" i="7"/>
  <c r="C111" i="7" s="1"/>
  <c r="C49" i="7"/>
  <c r="C48" i="7" s="1"/>
  <c r="C13" i="7"/>
  <c r="I490" i="7"/>
  <c r="I492" i="7" s="1"/>
  <c r="I491" i="7"/>
  <c r="C363" i="7"/>
  <c r="C211" i="7"/>
  <c r="C106" i="7"/>
  <c r="C105" i="7" s="1"/>
  <c r="C453" i="7"/>
  <c r="G490" i="7"/>
  <c r="G492" i="7" s="1"/>
  <c r="C173" i="7"/>
  <c r="C168" i="7" s="1"/>
  <c r="C8" i="7"/>
  <c r="C239" i="7"/>
  <c r="C238" i="7" s="1"/>
  <c r="H130" i="7"/>
  <c r="C78" i="7"/>
  <c r="C73" i="7" s="1"/>
  <c r="D54" i="7"/>
  <c r="C40" i="7"/>
  <c r="C35" i="7" s="1"/>
  <c r="D453" i="7"/>
  <c r="D358" i="7"/>
  <c r="C282" i="7"/>
  <c r="C206" i="7"/>
  <c r="C149" i="7"/>
  <c r="C131" i="7"/>
  <c r="C130" i="7" s="1"/>
  <c r="D111" i="7"/>
  <c r="D35" i="7"/>
  <c r="F187" i="7"/>
  <c r="F490" i="7" s="1"/>
  <c r="F492" i="7" s="1"/>
  <c r="D491" i="7"/>
  <c r="D225" i="7"/>
  <c r="C163" i="7"/>
  <c r="C162" i="7" s="1"/>
  <c r="E491" i="7"/>
  <c r="E492" i="7" s="1"/>
  <c r="C187" i="7"/>
  <c r="H490" i="7"/>
  <c r="H492" i="7" s="1"/>
  <c r="C301" i="7"/>
  <c r="C225" i="7"/>
  <c r="D149" i="7"/>
  <c r="D8" i="7"/>
  <c r="D490" i="7" s="1"/>
  <c r="C358" i="7" l="1"/>
  <c r="C491" i="7"/>
  <c r="D492" i="7"/>
  <c r="C492" i="7" s="1"/>
  <c r="C490" i="7"/>
</calcChain>
</file>

<file path=xl/sharedStrings.xml><?xml version="1.0" encoding="utf-8"?>
<sst xmlns="http://schemas.openxmlformats.org/spreadsheetml/2006/main" count="847" uniqueCount="315">
  <si>
    <t>OŠ . Maria Martinolića</t>
  </si>
  <si>
    <t>Omladinaka 11</t>
  </si>
  <si>
    <t>51550 Mali Lošinj</t>
  </si>
  <si>
    <t>godina</t>
  </si>
  <si>
    <t>R. b.</t>
  </si>
  <si>
    <t>Pozicija plana</t>
  </si>
  <si>
    <t xml:space="preserve">Financijski plan </t>
  </si>
  <si>
    <t>Predmet nabave</t>
  </si>
  <si>
    <t>Procijenjena vrijednost (bez pdv-a)</t>
  </si>
  <si>
    <t>Procijenjena vrijednost (s pdv-om)</t>
  </si>
  <si>
    <t>Postupak i način nabave</t>
  </si>
  <si>
    <t>Rashodi poslovanja</t>
  </si>
  <si>
    <t>Materijalni rashodi</t>
  </si>
  <si>
    <t>Naknade troškova zaposlenima</t>
  </si>
  <si>
    <t>1.</t>
  </si>
  <si>
    <t>Stručno usavršavanje zaposlenika</t>
  </si>
  <si>
    <t>1.1.</t>
  </si>
  <si>
    <t>Seminari, savjetovanja i simpoziji</t>
  </si>
  <si>
    <t>Članak 18. stavak 3.</t>
  </si>
  <si>
    <t>Rashodi za materijal i energiju</t>
  </si>
  <si>
    <t>2.</t>
  </si>
  <si>
    <t>Uredski materijal i ostali materijalni rashodi</t>
  </si>
  <si>
    <t>2.1.</t>
  </si>
  <si>
    <t>Uredski materijal</t>
  </si>
  <si>
    <t>2.2.1.</t>
  </si>
  <si>
    <t>2.2.2.</t>
  </si>
  <si>
    <t>Uredski materijal (vezan za fotokopirni aparat)</t>
  </si>
  <si>
    <t>2.2.3.</t>
  </si>
  <si>
    <t>Uredski materijal (vezan uz štampače i kompjutere)</t>
  </si>
  <si>
    <t>2.2.4.</t>
  </si>
  <si>
    <t>Uredski materijal (pedagoška dokumentacija)</t>
  </si>
  <si>
    <t>2.2.</t>
  </si>
  <si>
    <t>Literatura (publikacije, časopisi, glasila, knjige i ostalo)</t>
  </si>
  <si>
    <t>2.3.</t>
  </si>
  <si>
    <t>Materijal i sredstva za čišćenje i održavanje</t>
  </si>
  <si>
    <t>2.3.1.</t>
  </si>
  <si>
    <t>2.4.</t>
  </si>
  <si>
    <t>Materijal za zdravstvene potrebe i njegu</t>
  </si>
  <si>
    <t>2.4.1.</t>
  </si>
  <si>
    <t>Sanitetksi materijal</t>
  </si>
  <si>
    <t>2.5.</t>
  </si>
  <si>
    <t>Ostali materijal za potrebe redovnog poslovanja</t>
  </si>
  <si>
    <t>2.5.1.</t>
  </si>
  <si>
    <t>3.</t>
  </si>
  <si>
    <t>Materijal i sirovine</t>
  </si>
  <si>
    <t>3.1.</t>
  </si>
  <si>
    <t>Namirnice</t>
  </si>
  <si>
    <t>3.1.1.</t>
  </si>
  <si>
    <t>Mlijeko i mliječni proizvodi</t>
  </si>
  <si>
    <t>3.1.2.</t>
  </si>
  <si>
    <t>Kruh i krušni proizvodi</t>
  </si>
  <si>
    <t>3.1.3.</t>
  </si>
  <si>
    <t>Meso, mesni proizvodi i riba</t>
  </si>
  <si>
    <t>3.1.4.</t>
  </si>
  <si>
    <t>Svježe voće</t>
  </si>
  <si>
    <t>3.1.5.</t>
  </si>
  <si>
    <t>Svježe povrće</t>
  </si>
  <si>
    <t>3.1.6.</t>
  </si>
  <si>
    <t>Konzervirano voće i povrće</t>
  </si>
  <si>
    <t>3.1.7.</t>
  </si>
  <si>
    <t>Ostale namirnice</t>
  </si>
  <si>
    <t>4.</t>
  </si>
  <si>
    <t>Energija</t>
  </si>
  <si>
    <t>4.1.</t>
  </si>
  <si>
    <t>Električna energija</t>
  </si>
  <si>
    <t>4.1.1.</t>
  </si>
  <si>
    <t>Električna energija - mrežarina</t>
  </si>
  <si>
    <t>4.1.2.</t>
  </si>
  <si>
    <t>Električna energija - potrošnja kilowati</t>
  </si>
  <si>
    <t>Nabavu provodi PGŽ</t>
  </si>
  <si>
    <t>4.2.</t>
  </si>
  <si>
    <t>Plin</t>
  </si>
  <si>
    <t>4.3.</t>
  </si>
  <si>
    <t>Motorni benzin i dizel gorivo</t>
  </si>
  <si>
    <t>4.4.</t>
  </si>
  <si>
    <t>Ostali materijali za proizvodnju energije (lož ulje)</t>
  </si>
  <si>
    <t>5.</t>
  </si>
  <si>
    <t>Materijal i dijelovi za tekuće i investicijsko održavanje</t>
  </si>
  <si>
    <t>5.1.</t>
  </si>
  <si>
    <t xml:space="preserve">Matreijal i dijelovi za tekuće i invest. održavanje </t>
  </si>
  <si>
    <t>6.</t>
  </si>
  <si>
    <t>Sitni inventar i auto gume</t>
  </si>
  <si>
    <t>6.1.</t>
  </si>
  <si>
    <t>Sitni inventar</t>
  </si>
  <si>
    <t>7.</t>
  </si>
  <si>
    <t>Službena, radna i zaštitna odjeća i obuća</t>
  </si>
  <si>
    <t>7.1.</t>
  </si>
  <si>
    <t>Rashodi za usluge</t>
  </si>
  <si>
    <t>8.</t>
  </si>
  <si>
    <t>Usluge telefona, pošte i prijevoza</t>
  </si>
  <si>
    <t>8.1.</t>
  </si>
  <si>
    <t>Usluge telefona, telefaksa</t>
  </si>
  <si>
    <t>8.1.1.</t>
  </si>
  <si>
    <t>Usluge telefona - fiksni</t>
  </si>
  <si>
    <t>8.1.2.</t>
  </si>
  <si>
    <t>Usluge telefona - mobilni</t>
  </si>
  <si>
    <t>8.2.</t>
  </si>
  <si>
    <t>Usluge internea</t>
  </si>
  <si>
    <t>Poštarina (pisma, tiskanice i sl.)</t>
  </si>
  <si>
    <t>8.3.</t>
  </si>
  <si>
    <t xml:space="preserve">Rent-a-car i taxi prijevoz </t>
  </si>
  <si>
    <t>8.3.1.</t>
  </si>
  <si>
    <t>Rent-a-car i taxi prijevoz - auto i kombi</t>
  </si>
  <si>
    <t>8.3.2.</t>
  </si>
  <si>
    <t>Rent-a-car i taxi prijevoz - bus i minibus</t>
  </si>
  <si>
    <t>8.3.3.</t>
  </si>
  <si>
    <t>Rent-a-car i taxi prijevoz - ostalo nenavedeno</t>
  </si>
  <si>
    <t>8.4.</t>
  </si>
  <si>
    <t>Ostale usluge za komunikaciju i prijevoz (učeici putnici)</t>
  </si>
  <si>
    <t>9.</t>
  </si>
  <si>
    <t>Usluge tekućeg i investicijskog održavanja</t>
  </si>
  <si>
    <t>9.1.</t>
  </si>
  <si>
    <t>Usluge tekućeg i invest. održavanja građevinskih objekata</t>
  </si>
  <si>
    <t>9.1.1.</t>
  </si>
  <si>
    <t>kontrole zgrade</t>
  </si>
  <si>
    <t>9.1.2.</t>
  </si>
  <si>
    <t>održavanje lifta</t>
  </si>
  <si>
    <t>9.1.3.</t>
  </si>
  <si>
    <t>održavanje kotlovnice</t>
  </si>
  <si>
    <t>9.1.4.</t>
  </si>
  <si>
    <t>oluci</t>
  </si>
  <si>
    <t>9.1.5.</t>
  </si>
  <si>
    <t>ostali radovi</t>
  </si>
  <si>
    <t>9.1.6.</t>
  </si>
  <si>
    <t>otalo nenevedeno - hitne intervencije</t>
  </si>
  <si>
    <t>9.2.</t>
  </si>
  <si>
    <t>Usluge tekućeg i invest. održavanja postrojenja i opreme</t>
  </si>
  <si>
    <t>10.</t>
  </si>
  <si>
    <t>Komunalne usluge</t>
  </si>
  <si>
    <t>10.1.</t>
  </si>
  <si>
    <t>Opskrba vodom</t>
  </si>
  <si>
    <t>10.2.</t>
  </si>
  <si>
    <t>Iznošenje i odvoz smeća</t>
  </si>
  <si>
    <t xml:space="preserve">Izuzeće čl 5 točka 6 zakon JN </t>
  </si>
  <si>
    <t>10.3.</t>
  </si>
  <si>
    <t>Deratizacija i dezinsekcija</t>
  </si>
  <si>
    <t>10.4.</t>
  </si>
  <si>
    <t>Dimljačarske i ostale usluge</t>
  </si>
  <si>
    <t>10.5.</t>
  </si>
  <si>
    <t xml:space="preserve">Ostale komunalne usluge </t>
  </si>
  <si>
    <t>11.</t>
  </si>
  <si>
    <t>Zakupnine i najamnine</t>
  </si>
  <si>
    <t>11.1.</t>
  </si>
  <si>
    <t>Najamnine za građevinske objekte</t>
  </si>
  <si>
    <t>11.2.</t>
  </si>
  <si>
    <t>Najamnine za opremu</t>
  </si>
  <si>
    <t>11.3.</t>
  </si>
  <si>
    <t>Licence</t>
  </si>
  <si>
    <t>12.</t>
  </si>
  <si>
    <t>Zdravstvene i veterinarske usluge</t>
  </si>
  <si>
    <t>12.1.</t>
  </si>
  <si>
    <t>Obvezni i preventivni zdravstveni pregledi zaposlenika</t>
  </si>
  <si>
    <t>12.2.</t>
  </si>
  <si>
    <t>Laboratorijske usluge</t>
  </si>
  <si>
    <t>13.</t>
  </si>
  <si>
    <t>Intelektualne usluge</t>
  </si>
  <si>
    <t>13.1.</t>
  </si>
  <si>
    <t>Ostale intelektualne usluge (arhiva)</t>
  </si>
  <si>
    <t>14.</t>
  </si>
  <si>
    <t>Računalne usluge</t>
  </si>
  <si>
    <t>14.1.</t>
  </si>
  <si>
    <t>Ostale računalne usluge</t>
  </si>
  <si>
    <t>15.</t>
  </si>
  <si>
    <t>Ostale usluge</t>
  </si>
  <si>
    <t>15.1.</t>
  </si>
  <si>
    <t>Grafičke i tiskarske usluge, usluge kopiranja i uvezivanja i slično</t>
  </si>
  <si>
    <t>15.2.</t>
  </si>
  <si>
    <t>Film i izrada fotografija</t>
  </si>
  <si>
    <t>15.3.</t>
  </si>
  <si>
    <t>Usluge čišćenja, pranja i slično</t>
  </si>
  <si>
    <t>15.4.</t>
  </si>
  <si>
    <t>Usluge čuvanja imovine i osoba</t>
  </si>
  <si>
    <t>15.5.</t>
  </si>
  <si>
    <t>Ostale nespomenute usluge</t>
  </si>
  <si>
    <t>Ostali nespomenuti rashodi poslovanja</t>
  </si>
  <si>
    <t>16.</t>
  </si>
  <si>
    <t>Premije osiguranja</t>
  </si>
  <si>
    <t>16.1.</t>
  </si>
  <si>
    <t xml:space="preserve">Premije osiguranja </t>
  </si>
  <si>
    <t>17.</t>
  </si>
  <si>
    <t>17.1.</t>
  </si>
  <si>
    <t>Rashodi protokola</t>
  </si>
  <si>
    <t>17.2.</t>
  </si>
  <si>
    <t>Financijski rashodi</t>
  </si>
  <si>
    <t>Ostali financijski rashodi</t>
  </si>
  <si>
    <t>18.</t>
  </si>
  <si>
    <t>Bankarske usluge i usluge platnog prometa</t>
  </si>
  <si>
    <t>18.1.</t>
  </si>
  <si>
    <t>Usluge platnog prometa</t>
  </si>
  <si>
    <t>Rashodi za nabavu nefinancijske imovine</t>
  </si>
  <si>
    <t>Rashodi za nabavu dugotrajne imovine</t>
  </si>
  <si>
    <t>Postrojenja i oprema</t>
  </si>
  <si>
    <t>19.</t>
  </si>
  <si>
    <t>Uredska oprema i namještaj</t>
  </si>
  <si>
    <t>19.1.</t>
  </si>
  <si>
    <t>Računala i računalna oprema</t>
  </si>
  <si>
    <t>19.2.</t>
  </si>
  <si>
    <t>Uredski namještaj - namještaj učione pb i cb</t>
  </si>
  <si>
    <t>19.3.</t>
  </si>
  <si>
    <t>Ostala uredska oprema</t>
  </si>
  <si>
    <t>20.</t>
  </si>
  <si>
    <t>Oprema za održavanje i zaštitu</t>
  </si>
  <si>
    <t>20.1.</t>
  </si>
  <si>
    <t>Oprema za grijeanje, ventilaciju u hlađenje</t>
  </si>
  <si>
    <t>20.2.</t>
  </si>
  <si>
    <t>oprema za održavanje prostora</t>
  </si>
  <si>
    <t>21.</t>
  </si>
  <si>
    <t>Sportska i glazbena oprema</t>
  </si>
  <si>
    <t>21.1.</t>
  </si>
  <si>
    <t xml:space="preserve">Sportska oprema </t>
  </si>
  <si>
    <t>21.2.</t>
  </si>
  <si>
    <t>Glazbeni instrumenti i oprema</t>
  </si>
  <si>
    <t>22.</t>
  </si>
  <si>
    <t>Uređaji strojevi i oprema ostale namjene</t>
  </si>
  <si>
    <t>22.1.</t>
  </si>
  <si>
    <t xml:space="preserve">Uređaji  </t>
  </si>
  <si>
    <t>22.2.</t>
  </si>
  <si>
    <t>Strojevi</t>
  </si>
  <si>
    <t>22.3.</t>
  </si>
  <si>
    <t>Oprema</t>
  </si>
  <si>
    <t>Knjige</t>
  </si>
  <si>
    <t>23.</t>
  </si>
  <si>
    <t>23.1.</t>
  </si>
  <si>
    <t xml:space="preserve">Nematerijalna proizvedena imovina </t>
  </si>
  <si>
    <t>24.</t>
  </si>
  <si>
    <t>Ulaganja u računalne programe</t>
  </si>
  <si>
    <t>24.1.</t>
  </si>
  <si>
    <t xml:space="preserve">       M.P.                  </t>
  </si>
  <si>
    <t>ravnatelj:</t>
  </si>
  <si>
    <t>Mali Lošinj</t>
  </si>
  <si>
    <t>REBALANS FINANCIJSKOG PLANA (OŠ. Maria Martinolića) ZA</t>
  </si>
  <si>
    <t>godinu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</si>
  <si>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</si>
  <si>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</si>
  <si>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</si>
  <si>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</si>
  <si>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</si>
  <si>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</si>
  <si>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</si>
  <si>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</si>
  <si>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</si>
  <si>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</si>
  <si>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</si>
  <si>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</si>
  <si>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</si>
  <si>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</si>
  <si>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</si>
  <si>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</si>
  <si>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Financira Primorsko-goranska županija (Decentralizacija)</t>
  </si>
  <si>
    <t>Financira Primorsko-goranska županija (Iznad standarda)</t>
  </si>
  <si>
    <t>Financiraju ostale JL(R)S</t>
  </si>
  <si>
    <t>Vlastiti prihodi škola</t>
  </si>
  <si>
    <t>Prihodi za posebne namjene</t>
  </si>
  <si>
    <t xml:space="preserve">Pomoći / Donacije </t>
  </si>
  <si>
    <t>Financira država -ministarstva</t>
  </si>
  <si>
    <t>Ukupno (po izvorima)</t>
  </si>
  <si>
    <t xml:space="preserve">Ukupno prihodi i primici </t>
  </si>
  <si>
    <t>PLAN RASHODA I IZDATAKA</t>
  </si>
  <si>
    <t>Šifra</t>
  </si>
  <si>
    <t>Naziv</t>
  </si>
  <si>
    <t>PRIJEDLOG PLANA ZA 2015.</t>
  </si>
  <si>
    <t>Prihodi od nefinancijske imovine i nadoknade šteta s osnova osiguranja</t>
  </si>
  <si>
    <t>Namjenski primici od zaduživanja</t>
  </si>
  <si>
    <t>OŠ MARIA MARTINOLIĆA MALI LOŠINJ</t>
  </si>
  <si>
    <t>Program</t>
  </si>
  <si>
    <t xml:space="preserve"> ZAKONSKI STANDARD USTANOVA  OSNOVNOG ŠKOLSTVA</t>
  </si>
  <si>
    <t>A 01</t>
  </si>
  <si>
    <t>RASHODI POSLOVANJA</t>
  </si>
  <si>
    <t>Rashodi za zaposlene</t>
  </si>
  <si>
    <t>Plaće (Bruto)</t>
  </si>
  <si>
    <t>Ostali rashodi za zaposlene</t>
  </si>
  <si>
    <t>Doprinosi na plaće</t>
  </si>
  <si>
    <t>Naknade troškova osobama izvan radnog odnosa</t>
  </si>
  <si>
    <t>Financijski  rashodi</t>
  </si>
  <si>
    <t>T</t>
  </si>
  <si>
    <t>Investicijsko održavanje objekata i opreme</t>
  </si>
  <si>
    <t>Usluge investicijksog održavanja objekata i opreme</t>
  </si>
  <si>
    <t>planira UO za odgoj i obrazovanje</t>
  </si>
  <si>
    <t>K 01</t>
  </si>
  <si>
    <t>Opremanje ustanova školstva</t>
  </si>
  <si>
    <t>Rashodi za nabavu proizvedene dugotrajne  imovine</t>
  </si>
  <si>
    <t>Prijevozna sredstva</t>
  </si>
  <si>
    <t>Knjige, umjetnička djela i ostale izložbene vrijednosti</t>
  </si>
  <si>
    <t>Nematerijalna proizvedena imovina</t>
  </si>
  <si>
    <t>Rashodi za dodatna ulaganja na nefinancijskoj imovini</t>
  </si>
  <si>
    <t>Dodatna ulaganja napostrojenjima i imovini</t>
  </si>
  <si>
    <t xml:space="preserve"> IZNAD ZAKONSKOG STANDARDA OSNOVNOG USTANOVA  </t>
  </si>
  <si>
    <t>A 02</t>
  </si>
  <si>
    <t>A 03</t>
  </si>
  <si>
    <t>A 04</t>
  </si>
  <si>
    <t>A 05</t>
  </si>
  <si>
    <t>A 06</t>
  </si>
  <si>
    <t>A 07</t>
  </si>
  <si>
    <t>A 08</t>
  </si>
  <si>
    <t>A 09</t>
  </si>
  <si>
    <t>A 10</t>
  </si>
  <si>
    <t>A 11</t>
  </si>
  <si>
    <t>A 12</t>
  </si>
  <si>
    <t>A 13</t>
  </si>
  <si>
    <t>A 14</t>
  </si>
  <si>
    <t>A 15</t>
  </si>
  <si>
    <t>A 16</t>
  </si>
  <si>
    <t>A 17</t>
  </si>
  <si>
    <t>A 18</t>
  </si>
  <si>
    <t>A 19</t>
  </si>
  <si>
    <t>A 20</t>
  </si>
  <si>
    <t>A 21</t>
  </si>
  <si>
    <t>A 22</t>
  </si>
  <si>
    <t>A 23</t>
  </si>
  <si>
    <t>A 24</t>
  </si>
  <si>
    <t>A 25</t>
  </si>
  <si>
    <t>UKUPNO Rashodi poslovanja</t>
  </si>
  <si>
    <t>UKUPNO Rashodi za nabavu nefinancijske imovine</t>
  </si>
  <si>
    <t>UKUPNO RASHODI</t>
  </si>
  <si>
    <t>2 REBALANS  PLAN  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</si>
</sst>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_-;\-* #,##0.00_-;_-* &quot;-&quot;??_-;_-@_-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12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MS Sans Serif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" borderId="1" applyNumberFormat="0" applyFont="0" applyAlignment="0" applyProtection="0"/>
    <xf numFmtId="0" fontId="13" fillId="21" borderId="6" applyNumberFormat="0" applyAlignment="0" applyProtection="0"/>
    <xf numFmtId="0" fontId="14" fillId="22" borderId="7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6" applyNumberFormat="0" applyAlignment="0" applyProtection="0"/>
    <xf numFmtId="0" fontId="21" fillId="0" borderId="11" applyNumberFormat="0" applyFill="0" applyAlignment="0" applyProtection="0"/>
    <xf numFmtId="0" fontId="22" fillId="12" borderId="0" applyNumberFormat="0" applyBorder="0" applyAlignment="0" applyProtection="0"/>
    <xf numFmtId="0" fontId="23" fillId="0" borderId="0"/>
    <xf numFmtId="0" fontId="23" fillId="9" borderId="12" applyNumberFormat="0" applyFont="0" applyAlignment="0" applyProtection="0"/>
    <xf numFmtId="0" fontId="24" fillId="0" borderId="0"/>
    <xf numFmtId="0" fontId="25" fillId="21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1" fillId="0" borderId="0" applyNumberFormat="0" applyFill="0" applyBorder="0" applyAlignment="0" applyProtection="0"/>
    <xf numFmtId="164" fontId="28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42" applyNumberFormat="1" applyFont="1" applyFill="1" applyBorder="1" applyAlignment="1" applyProtection="1">
      <alignment horizontal="left" vertical="center"/>
      <protection hidden="1"/>
    </xf>
    <xf numFmtId="0" fontId="4" fillId="0" borderId="0" xfId="42" applyNumberFormat="1" applyFont="1" applyFill="1" applyBorder="1" applyAlignment="1" applyProtection="1">
      <alignment vertical="center"/>
      <protection hidden="1"/>
    </xf>
    <xf numFmtId="0" fontId="24" fillId="0" borderId="0" xfId="42" applyNumberFormat="1" applyFont="1" applyFill="1" applyBorder="1" applyAlignment="1" applyProtection="1"/>
    <xf numFmtId="0" fontId="29" fillId="0" borderId="0" xfId="42" applyNumberFormat="1" applyFont="1" applyFill="1" applyBorder="1" applyAlignment="1" applyProtection="1">
      <protection hidden="1"/>
    </xf>
    <xf numFmtId="0" fontId="24" fillId="0" borderId="0" xfId="42" applyNumberFormat="1" applyFont="1" applyFill="1" applyBorder="1" applyAlignment="1" applyProtection="1">
      <protection hidden="1"/>
    </xf>
    <xf numFmtId="0" fontId="4" fillId="0" borderId="0" xfId="42" applyNumberFormat="1" applyFont="1" applyFill="1" applyBorder="1" applyAlignment="1" applyProtection="1">
      <alignment horizontal="left" wrapText="1"/>
      <protection hidden="1"/>
    </xf>
    <xf numFmtId="0" fontId="30" fillId="0" borderId="0" xfId="42" applyNumberFormat="1" applyFont="1" applyFill="1" applyBorder="1" applyAlignment="1" applyProtection="1">
      <alignment wrapText="1"/>
      <protection hidden="1"/>
    </xf>
    <xf numFmtId="0" fontId="3" fillId="0" borderId="4" xfId="42" quotePrefix="1" applyFont="1" applyBorder="1" applyAlignment="1" applyProtection="1">
      <alignment horizontal="left" wrapText="1"/>
      <protection hidden="1"/>
    </xf>
    <xf numFmtId="0" fontId="3" fillId="0" borderId="15" xfId="42" quotePrefix="1" applyFont="1" applyBorder="1" applyAlignment="1" applyProtection="1">
      <alignment horizontal="left" wrapText="1"/>
      <protection hidden="1"/>
    </xf>
    <xf numFmtId="0" fontId="3" fillId="0" borderId="15" xfId="42" quotePrefix="1" applyFont="1" applyBorder="1" applyAlignment="1" applyProtection="1">
      <alignment horizontal="center" wrapText="1"/>
      <protection hidden="1"/>
    </xf>
    <xf numFmtId="0" fontId="3" fillId="0" borderId="15" xfId="42" quotePrefix="1" applyNumberFormat="1" applyFont="1" applyFill="1" applyBorder="1" applyAlignment="1" applyProtection="1">
      <alignment horizontal="left"/>
      <protection hidden="1"/>
    </xf>
    <xf numFmtId="0" fontId="31" fillId="0" borderId="3" xfId="42" applyNumberFormat="1" applyFont="1" applyFill="1" applyBorder="1" applyAlignment="1" applyProtection="1">
      <alignment horizontal="center" vertical="center" wrapText="1"/>
      <protection hidden="1"/>
    </xf>
    <xf numFmtId="0" fontId="31" fillId="0" borderId="16" xfId="42" applyFont="1" applyBorder="1" applyAlignment="1" applyProtection="1">
      <alignment horizontal="center" vertical="center" wrapText="1"/>
      <protection hidden="1"/>
    </xf>
    <xf numFmtId="3" fontId="3" fillId="0" borderId="3" xfId="42" applyNumberFormat="1" applyFont="1" applyFill="1" applyBorder="1" applyAlignment="1" applyProtection="1">
      <alignment horizontal="right" wrapText="1"/>
      <protection hidden="1"/>
    </xf>
    <xf numFmtId="0" fontId="31" fillId="0" borderId="0" xfId="42" applyFont="1" applyBorder="1" applyAlignment="1" applyProtection="1">
      <alignment horizontal="center" vertical="center" wrapText="1"/>
      <protection hidden="1"/>
    </xf>
    <xf numFmtId="3" fontId="3" fillId="0" borderId="3" xfId="42" applyNumberFormat="1" applyFont="1" applyBorder="1" applyAlignment="1" applyProtection="1">
      <alignment horizontal="right"/>
      <protection hidden="1"/>
    </xf>
    <xf numFmtId="0" fontId="3" fillId="0" borderId="4" xfId="42" applyFont="1" applyBorder="1" applyAlignment="1" applyProtection="1">
      <alignment horizontal="left"/>
      <protection hidden="1"/>
    </xf>
    <xf numFmtId="0" fontId="31" fillId="0" borderId="3" xfId="42" applyNumberFormat="1" applyFont="1" applyFill="1" applyBorder="1" applyAlignment="1" applyProtection="1">
      <alignment horizontal="center" wrapText="1"/>
      <protection hidden="1"/>
    </xf>
    <xf numFmtId="0" fontId="33" fillId="0" borderId="0" xfId="42" applyNumberFormat="1" applyFont="1" applyFill="1" applyBorder="1" applyAlignment="1" applyProtection="1">
      <protection hidden="1"/>
    </xf>
    <xf numFmtId="0" fontId="30" fillId="0" borderId="0" xfId="42" applyNumberFormat="1" applyFont="1" applyFill="1" applyBorder="1" applyAlignment="1" applyProtection="1">
      <protection hidden="1"/>
    </xf>
    <xf numFmtId="0" fontId="3" fillId="0" borderId="15" xfId="42" quotePrefix="1" applyFont="1" applyBorder="1" applyAlignment="1" applyProtection="1">
      <alignment horizontal="left"/>
      <protection hidden="1"/>
    </xf>
    <xf numFmtId="0" fontId="3" fillId="0" borderId="15" xfId="42" applyNumberFormat="1" applyFont="1" applyFill="1" applyBorder="1" applyAlignment="1" applyProtection="1">
      <alignment wrapText="1"/>
      <protection hidden="1"/>
    </xf>
    <xf numFmtId="0" fontId="32" fillId="0" borderId="15" xfId="42" applyNumberFormat="1" applyFont="1" applyFill="1" applyBorder="1" applyAlignment="1" applyProtection="1">
      <alignment horizontal="center" wrapText="1"/>
      <protection hidden="1"/>
    </xf>
    <xf numFmtId="0" fontId="30" fillId="0" borderId="3" xfId="42" applyNumberFormat="1" applyFont="1" applyFill="1" applyBorder="1" applyAlignment="1" applyProtection="1">
      <protection hidden="1"/>
    </xf>
    <xf numFmtId="0" fontId="34" fillId="0" borderId="0" xfId="42" quotePrefix="1" applyNumberFormat="1" applyFont="1" applyFill="1" applyBorder="1" applyAlignment="1" applyProtection="1">
      <alignment horizontal="left" wrapText="1"/>
      <protection hidden="1"/>
    </xf>
    <xf numFmtId="0" fontId="33" fillId="0" borderId="0" xfId="42" applyNumberFormat="1" applyFont="1" applyFill="1" applyBorder="1" applyAlignment="1" applyProtection="1">
      <alignment wrapText="1"/>
      <protection hidden="1"/>
    </xf>
    <xf numFmtId="0" fontId="24" fillId="0" borderId="0" xfId="42" applyNumberFormat="1" applyFont="1" applyFill="1" applyBorder="1" applyAlignment="1" applyProtection="1">
      <alignment horizontal="center"/>
      <protection hidden="1"/>
    </xf>
    <xf numFmtId="1" fontId="2" fillId="0" borderId="0" xfId="42" applyNumberFormat="1" applyFont="1" applyAlignment="1" applyProtection="1">
      <alignment wrapText="1"/>
      <protection hidden="1"/>
    </xf>
    <xf numFmtId="0" fontId="2" fillId="0" borderId="0" xfId="42" applyFont="1" applyProtection="1">
      <protection hidden="1"/>
    </xf>
    <xf numFmtId="0" fontId="2" fillId="0" borderId="0" xfId="42" applyFont="1" applyProtection="1"/>
    <xf numFmtId="0" fontId="2" fillId="0" borderId="0" xfId="42" applyFont="1"/>
    <xf numFmtId="1" fontId="31" fillId="23" borderId="17" xfId="42" applyNumberFormat="1" applyFont="1" applyFill="1" applyBorder="1" applyAlignment="1" applyProtection="1">
      <alignment horizontal="right" vertical="top" wrapText="1"/>
      <protection hidden="1"/>
    </xf>
    <xf numFmtId="1" fontId="31" fillId="23" borderId="22" xfId="42" applyNumberFormat="1" applyFont="1" applyFill="1" applyBorder="1" applyAlignment="1" applyProtection="1">
      <alignment horizontal="left" wrapText="1"/>
      <protection hidden="1"/>
    </xf>
    <xf numFmtId="0" fontId="31" fillId="0" borderId="23" xfId="42" applyFont="1" applyBorder="1" applyAlignment="1" applyProtection="1">
      <alignment horizontal="center" vertical="center" wrapText="1"/>
      <protection hidden="1"/>
    </xf>
    <xf numFmtId="0" fontId="31" fillId="0" borderId="20" xfId="42" applyFont="1" applyBorder="1" applyAlignment="1" applyProtection="1">
      <alignment horizontal="center" vertical="center" wrapText="1"/>
      <protection hidden="1"/>
    </xf>
    <xf numFmtId="43" fontId="31" fillId="0" borderId="24" xfId="49" applyNumberFormat="1" applyFont="1" applyBorder="1" applyAlignment="1" applyProtection="1">
      <alignment horizontal="center" vertical="center" wrapText="1"/>
      <protection hidden="1"/>
    </xf>
    <xf numFmtId="43" fontId="31" fillId="0" borderId="25" xfId="49" applyNumberFormat="1" applyFont="1" applyBorder="1" applyAlignment="1" applyProtection="1">
      <alignment horizontal="center" vertical="center" wrapText="1"/>
      <protection hidden="1"/>
    </xf>
    <xf numFmtId="1" fontId="2" fillId="0" borderId="17" xfId="42" applyNumberFormat="1" applyFont="1" applyBorder="1" applyAlignment="1" applyProtection="1">
      <alignment horizontal="left" wrapText="1"/>
      <protection hidden="1"/>
    </xf>
    <xf numFmtId="3" fontId="2" fillId="0" borderId="26" xfId="42" applyNumberFormat="1" applyFont="1" applyBorder="1" applyAlignment="1" applyProtection="1">
      <alignment horizontal="right" vertical="center" wrapText="1"/>
      <protection hidden="1"/>
    </xf>
    <xf numFmtId="3" fontId="2" fillId="0" borderId="27" xfId="42" applyNumberFormat="1" applyFont="1" applyBorder="1" applyAlignment="1" applyProtection="1">
      <alignment horizontal="right"/>
      <protection hidden="1"/>
    </xf>
    <xf numFmtId="3" fontId="2" fillId="0" borderId="27" xfId="42" applyNumberFormat="1" applyFont="1" applyBorder="1" applyAlignment="1" applyProtection="1">
      <alignment horizontal="right" wrapText="1"/>
      <protection hidden="1"/>
    </xf>
    <xf numFmtId="3" fontId="2" fillId="0" borderId="27" xfId="42" applyNumberFormat="1" applyFont="1" applyBorder="1" applyAlignment="1" applyProtection="1">
      <alignment horizontal="right" vertical="center" wrapText="1"/>
      <protection hidden="1"/>
    </xf>
    <xf numFmtId="3" fontId="2" fillId="0" borderId="28" xfId="42" applyNumberFormat="1" applyFont="1" applyBorder="1" applyAlignment="1" applyProtection="1">
      <alignment horizontal="right" vertical="center" wrapText="1"/>
      <protection hidden="1"/>
    </xf>
    <xf numFmtId="1" fontId="2" fillId="0" borderId="29" xfId="42" applyNumberFormat="1" applyFont="1" applyBorder="1" applyAlignment="1" applyProtection="1">
      <alignment horizontal="left" wrapText="1"/>
      <protection hidden="1"/>
    </xf>
    <xf numFmtId="3" fontId="2" fillId="0" borderId="26" xfId="42" applyNumberFormat="1" applyFont="1" applyBorder="1" applyAlignment="1" applyProtection="1">
      <alignment horizontal="right"/>
      <protection hidden="1"/>
    </xf>
    <xf numFmtId="3" fontId="2" fillId="0" borderId="28" xfId="42" applyNumberFormat="1" applyFont="1" applyBorder="1" applyAlignment="1" applyProtection="1">
      <alignment horizontal="right"/>
      <protection hidden="1"/>
    </xf>
    <xf numFmtId="3" fontId="2" fillId="0" borderId="0" xfId="42" applyNumberFormat="1" applyFont="1" applyBorder="1" applyAlignment="1" applyProtection="1">
      <alignment horizontal="right"/>
      <protection hidden="1"/>
    </xf>
    <xf numFmtId="3" fontId="2" fillId="0" borderId="30" xfId="42" applyNumberFormat="1" applyFont="1" applyBorder="1" applyAlignment="1" applyProtection="1">
      <alignment horizontal="right"/>
      <protection hidden="1"/>
    </xf>
    <xf numFmtId="3" fontId="2" fillId="0" borderId="31" xfId="42" applyNumberFormat="1" applyFont="1" applyBorder="1" applyAlignment="1" applyProtection="1">
      <alignment horizontal="right"/>
      <protection hidden="1"/>
    </xf>
    <xf numFmtId="1" fontId="31" fillId="0" borderId="32" xfId="42" applyNumberFormat="1" applyFont="1" applyBorder="1" applyAlignment="1" applyProtection="1">
      <alignment wrapText="1"/>
      <protection hidden="1"/>
    </xf>
    <xf numFmtId="3" fontId="2" fillId="0" borderId="33" xfId="42" applyNumberFormat="1" applyFont="1" applyBorder="1" applyProtection="1">
      <protection hidden="1"/>
    </xf>
    <xf numFmtId="3" fontId="2" fillId="0" borderId="32" xfId="42" applyNumberFormat="1" applyFont="1" applyBorder="1" applyProtection="1">
      <protection hidden="1"/>
    </xf>
    <xf numFmtId="1" fontId="31" fillId="0" borderId="32" xfId="42" applyNumberFormat="1" applyFont="1" applyBorder="1" applyAlignment="1" applyProtection="1">
      <alignment vertical="center" wrapText="1"/>
      <protection hidden="1"/>
    </xf>
    <xf numFmtId="0" fontId="24" fillId="0" borderId="0" xfId="42" applyNumberFormat="1" applyFont="1" applyFill="1" applyBorder="1" applyAlignment="1" applyProtection="1">
      <alignment vertical="center" wrapText="1"/>
      <protection hidden="1"/>
    </xf>
    <xf numFmtId="0" fontId="24" fillId="0" borderId="0" xfId="42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42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42" applyNumberFormat="1" applyFont="1" applyFill="1" applyBorder="1" applyAlignment="1" applyProtection="1">
      <alignment vertical="center"/>
      <protection hidden="1"/>
    </xf>
    <xf numFmtId="0" fontId="24" fillId="0" borderId="0" xfId="42" applyNumberFormat="1" applyFont="1" applyFill="1" applyBorder="1" applyAlignment="1" applyProtection="1">
      <alignment horizontal="center" vertical="center"/>
      <protection hidden="1"/>
    </xf>
    <xf numFmtId="0" fontId="35" fillId="0" borderId="0" xfId="42" applyNumberFormat="1" applyFont="1" applyFill="1" applyBorder="1" applyAlignment="1" applyProtection="1">
      <alignment vertical="center"/>
      <protection hidden="1"/>
    </xf>
    <xf numFmtId="0" fontId="36" fillId="0" borderId="0" xfId="42" applyNumberFormat="1" applyFont="1" applyFill="1" applyBorder="1" applyAlignment="1" applyProtection="1">
      <alignment vertical="center"/>
      <protection hidden="1"/>
    </xf>
    <xf numFmtId="0" fontId="36" fillId="0" borderId="0" xfId="42" applyNumberFormat="1" applyFont="1" applyFill="1" applyBorder="1" applyAlignment="1" applyProtection="1">
      <alignment horizontal="center" vertical="center"/>
      <protection hidden="1"/>
    </xf>
    <xf numFmtId="0" fontId="36" fillId="0" borderId="0" xfId="42" applyNumberFormat="1" applyFont="1" applyFill="1" applyBorder="1" applyAlignment="1" applyProtection="1">
      <protection hidden="1"/>
    </xf>
    <xf numFmtId="0" fontId="36" fillId="0" borderId="0" xfId="42" quotePrefix="1" applyNumberFormat="1" applyFont="1" applyFill="1" applyBorder="1" applyAlignment="1" applyProtection="1">
      <alignment horizontal="left"/>
      <protection hidden="1"/>
    </xf>
    <xf numFmtId="0" fontId="36" fillId="0" borderId="0" xfId="42" applyNumberFormat="1" applyFont="1" applyFill="1" applyBorder="1" applyAlignment="1" applyProtection="1">
      <alignment vertical="center"/>
    </xf>
    <xf numFmtId="0" fontId="36" fillId="0" borderId="0" xfId="42" applyNumberFormat="1" applyFont="1" applyFill="1" applyBorder="1" applyAlignment="1" applyProtection="1">
      <alignment horizontal="center" vertical="center"/>
    </xf>
    <xf numFmtId="0" fontId="36" fillId="0" borderId="0" xfId="42" applyNumberFormat="1" applyFont="1" applyFill="1" applyBorder="1" applyAlignment="1" applyProtection="1"/>
    <xf numFmtId="0" fontId="37" fillId="0" borderId="0" xfId="42" quotePrefix="1" applyFont="1" applyBorder="1" applyAlignment="1" applyProtection="1">
      <alignment horizontal="left" vertical="center" wrapText="1"/>
    </xf>
    <xf numFmtId="0" fontId="24" fillId="0" borderId="0" xfId="42" applyNumberFormat="1" applyFont="1" applyFill="1" applyBorder="1" applyAlignment="1" applyProtection="1">
      <alignment vertical="center"/>
    </xf>
    <xf numFmtId="0" fontId="38" fillId="0" borderId="0" xfId="42" quotePrefix="1" applyFont="1" applyBorder="1" applyAlignment="1" applyProtection="1">
      <alignment horizontal="center" vertical="center"/>
    </xf>
    <xf numFmtId="0" fontId="38" fillId="0" borderId="0" xfId="42" quotePrefix="1" applyFont="1" applyBorder="1" applyAlignment="1" applyProtection="1">
      <alignment horizontal="left" vertical="center" wrapText="1"/>
    </xf>
    <xf numFmtId="0" fontId="24" fillId="0" borderId="0" xfId="42" applyNumberFormat="1" applyFont="1" applyFill="1" applyBorder="1" applyAlignment="1" applyProtection="1">
      <alignment horizontal="center" vertical="center"/>
    </xf>
    <xf numFmtId="0" fontId="39" fillId="0" borderId="3" xfId="42" applyFont="1" applyBorder="1" applyAlignment="1" applyProtection="1">
      <alignment horizontal="center" vertical="center" wrapText="1"/>
      <protection hidden="1"/>
    </xf>
    <xf numFmtId="43" fontId="39" fillId="0" borderId="3" xfId="49" applyNumberFormat="1" applyFont="1" applyBorder="1" applyAlignment="1" applyProtection="1">
      <alignment horizontal="center" vertical="center" wrapText="1"/>
      <protection hidden="1"/>
    </xf>
    <xf numFmtId="0" fontId="31" fillId="0" borderId="3" xfId="42" applyNumberFormat="1" applyFont="1" applyFill="1" applyBorder="1" applyAlignment="1" applyProtection="1">
      <alignment horizontal="center"/>
      <protection hidden="1"/>
    </xf>
    <xf numFmtId="0" fontId="31" fillId="0" borderId="3" xfId="42" applyNumberFormat="1" applyFont="1" applyFill="1" applyBorder="1" applyAlignment="1" applyProtection="1">
      <alignment wrapText="1"/>
      <protection hidden="1"/>
    </xf>
    <xf numFmtId="3" fontId="31" fillId="0" borderId="3" xfId="42" applyNumberFormat="1" applyFont="1" applyFill="1" applyBorder="1" applyAlignment="1" applyProtection="1">
      <protection hidden="1"/>
    </xf>
    <xf numFmtId="0" fontId="31" fillId="0" borderId="0" xfId="42" applyNumberFormat="1" applyFont="1" applyFill="1" applyBorder="1" applyAlignment="1" applyProtection="1">
      <alignment horizontal="center"/>
      <protection hidden="1"/>
    </xf>
    <xf numFmtId="0" fontId="2" fillId="0" borderId="0" xfId="42" applyNumberFormat="1" applyFont="1" applyFill="1" applyBorder="1" applyAlignment="1" applyProtection="1">
      <alignment wrapText="1"/>
      <protection hidden="1"/>
    </xf>
    <xf numFmtId="3" fontId="2" fillId="0" borderId="0" xfId="42" applyNumberFormat="1" applyFont="1" applyFill="1" applyBorder="1" applyAlignment="1" applyProtection="1">
      <protection hidden="1"/>
    </xf>
    <xf numFmtId="0" fontId="41" fillId="0" borderId="0" xfId="42" applyFont="1" applyFill="1" applyAlignment="1" applyProtection="1">
      <alignment horizontal="left"/>
      <protection hidden="1"/>
    </xf>
    <xf numFmtId="0" fontId="41" fillId="0" borderId="0" xfId="42" applyFont="1" applyFill="1" applyAlignment="1" applyProtection="1">
      <alignment horizontal="right"/>
      <protection hidden="1"/>
    </xf>
    <xf numFmtId="0" fontId="41" fillId="0" borderId="0" xfId="42" applyFont="1" applyFill="1" applyProtection="1">
      <protection hidden="1"/>
    </xf>
    <xf numFmtId="0" fontId="41" fillId="0" borderId="0" xfId="42" applyFont="1" applyFill="1" applyAlignment="1" applyProtection="1">
      <alignment horizontal="center"/>
      <protection hidden="1"/>
    </xf>
    <xf numFmtId="0" fontId="32" fillId="0" borderId="15" xfId="42" applyNumberFormat="1" applyFont="1" applyFill="1" applyBorder="1" applyAlignment="1" applyProtection="1">
      <alignment wrapText="1"/>
      <protection hidden="1"/>
    </xf>
    <xf numFmtId="0" fontId="4" fillId="0" borderId="0" xfId="4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42" applyNumberFormat="1" applyFont="1" applyFill="1" applyBorder="1" applyAlignment="1" applyProtection="1">
      <protection hidden="1"/>
    </xf>
    <xf numFmtId="0" fontId="2" fillId="0" borderId="15" xfId="42" applyNumberFormat="1" applyFont="1" applyFill="1" applyBorder="1" applyAlignment="1" applyProtection="1">
      <protection hidden="1"/>
    </xf>
    <xf numFmtId="0" fontId="3" fillId="0" borderId="4" xfId="42" applyNumberFormat="1" applyFont="1" applyFill="1" applyBorder="1" applyAlignment="1" applyProtection="1">
      <alignment horizontal="left" wrapText="1"/>
      <protection hidden="1"/>
    </xf>
    <xf numFmtId="0" fontId="32" fillId="0" borderId="15" xfId="42" applyNumberFormat="1" applyFont="1" applyFill="1" applyBorder="1" applyAlignment="1" applyProtection="1">
      <alignment wrapText="1"/>
      <protection hidden="1"/>
    </xf>
    <xf numFmtId="0" fontId="3" fillId="0" borderId="4" xfId="42" quotePrefix="1" applyNumberFormat="1" applyFont="1" applyFill="1" applyBorder="1" applyAlignment="1" applyProtection="1">
      <alignment horizontal="left" wrapText="1"/>
      <protection hidden="1"/>
    </xf>
    <xf numFmtId="0" fontId="3" fillId="0" borderId="4" xfId="42" quotePrefix="1" applyFont="1" applyBorder="1" applyAlignment="1" applyProtection="1">
      <alignment horizontal="left"/>
      <protection hidden="1"/>
    </xf>
    <xf numFmtId="0" fontId="2" fillId="0" borderId="15" xfId="42" applyNumberFormat="1" applyFont="1" applyFill="1" applyBorder="1" applyAlignment="1" applyProtection="1">
      <protection hidden="1"/>
    </xf>
    <xf numFmtId="0" fontId="4" fillId="0" borderId="0" xfId="42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4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42" applyNumberFormat="1" applyFont="1" applyFill="1" applyBorder="1" applyAlignment="1" applyProtection="1">
      <protection hidden="1"/>
    </xf>
    <xf numFmtId="0" fontId="4" fillId="0" borderId="0" xfId="42" quotePrefix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42" applyNumberFormat="1" applyFont="1" applyFill="1" applyBorder="1" applyAlignment="1" applyProtection="1">
      <alignment wrapText="1"/>
      <protection hidden="1"/>
    </xf>
    <xf numFmtId="0" fontId="2" fillId="0" borderId="0" xfId="42" applyNumberFormat="1" applyFont="1" applyFill="1" applyBorder="1" applyAlignment="1" applyProtection="1">
      <alignment vertical="center" wrapText="1"/>
      <protection hidden="1"/>
    </xf>
    <xf numFmtId="0" fontId="3" fillId="0" borderId="18" xfId="42" applyFont="1" applyFill="1" applyBorder="1" applyAlignment="1" applyProtection="1">
      <alignment horizontal="center" vertical="center"/>
      <protection hidden="1"/>
    </xf>
    <xf numFmtId="0" fontId="3" fillId="0" borderId="19" xfId="42" applyFont="1" applyFill="1" applyBorder="1" applyAlignment="1" applyProtection="1">
      <alignment horizontal="center" vertical="center"/>
      <protection hidden="1"/>
    </xf>
    <xf numFmtId="0" fontId="3" fillId="0" borderId="20" xfId="42" applyFont="1" applyFill="1" applyBorder="1" applyAlignment="1" applyProtection="1">
      <alignment horizontal="center" vertical="center"/>
      <protection hidden="1"/>
    </xf>
    <xf numFmtId="0" fontId="3" fillId="0" borderId="21" xfId="42" applyFont="1" applyFill="1" applyBorder="1" applyAlignment="1" applyProtection="1">
      <alignment horizontal="center" vertical="center"/>
      <protection hidden="1"/>
    </xf>
    <xf numFmtId="3" fontId="31" fillId="0" borderId="33" xfId="42" applyNumberFormat="1" applyFont="1" applyBorder="1" applyAlignment="1" applyProtection="1">
      <alignment horizontal="center" vertical="center" wrapText="1"/>
      <protection hidden="1"/>
    </xf>
    <xf numFmtId="3" fontId="23" fillId="0" borderId="20" xfId="42" applyNumberFormat="1" applyFill="1" applyBorder="1" applyAlignment="1" applyProtection="1">
      <alignment horizontal="center" vertical="center"/>
      <protection hidden="1"/>
    </xf>
    <xf numFmtId="3" fontId="23" fillId="0" borderId="21" xfId="42" applyNumberFormat="1" applyFill="1" applyBorder="1" applyAlignment="1" applyProtection="1">
      <alignment horizontal="center" vertical="center"/>
      <protection hidden="1"/>
    </xf>
    <xf numFmtId="0" fontId="4" fillId="0" borderId="0" xfId="42" applyNumberFormat="1" applyFont="1" applyFill="1" applyBorder="1" applyAlignment="1" applyProtection="1">
      <alignment horizontal="center" vertical="center"/>
      <protection hidden="1"/>
    </xf>
    <xf numFmtId="0" fontId="39" fillId="6" borderId="3" xfId="42" applyNumberFormat="1" applyFont="1" applyFill="1" applyBorder="1" applyAlignment="1" applyProtection="1">
      <alignment horizontal="center" vertical="center" wrapText="1"/>
      <protection hidden="1"/>
    </xf>
    <xf numFmtId="0" fontId="31" fillId="6" borderId="3" xfId="42" applyNumberFormat="1" applyFont="1" applyFill="1" applyBorder="1" applyAlignment="1" applyProtection="1">
      <alignment horizontal="center" vertical="center" wrapText="1"/>
      <protection hidden="1"/>
    </xf>
    <xf numFmtId="0" fontId="36" fillId="0" borderId="27" xfId="42" applyNumberFormat="1" applyFont="1" applyFill="1" applyBorder="1" applyAlignment="1" applyProtection="1">
      <alignment horizontal="center" vertical="center"/>
      <protection hidden="1"/>
    </xf>
    <xf numFmtId="0" fontId="24" fillId="0" borderId="27" xfId="42" applyNumberFormat="1" applyFont="1" applyFill="1" applyBorder="1" applyAlignment="1" applyProtection="1">
      <alignment vertical="center" wrapText="1"/>
      <protection hidden="1"/>
    </xf>
    <xf numFmtId="3" fontId="24" fillId="0" borderId="27" xfId="42" applyNumberFormat="1" applyFont="1" applyFill="1" applyBorder="1" applyAlignment="1" applyProtection="1">
      <alignment vertical="center"/>
      <protection hidden="1"/>
    </xf>
    <xf numFmtId="0" fontId="31" fillId="0" borderId="27" xfId="42" applyNumberFormat="1" applyFont="1" applyFill="1" applyBorder="1" applyAlignment="1" applyProtection="1">
      <alignment horizontal="center" vertical="center"/>
      <protection hidden="1"/>
    </xf>
    <xf numFmtId="0" fontId="40" fillId="24" borderId="27" xfId="42" applyNumberFormat="1" applyFont="1" applyFill="1" applyBorder="1" applyAlignment="1" applyProtection="1">
      <alignment vertical="center" wrapText="1"/>
      <protection hidden="1"/>
    </xf>
    <xf numFmtId="3" fontId="2" fillId="0" borderId="27" xfId="42" applyNumberFormat="1" applyFont="1" applyFill="1" applyBorder="1" applyAlignment="1" applyProtection="1">
      <alignment vertical="center"/>
      <protection hidden="1"/>
    </xf>
    <xf numFmtId="0" fontId="2" fillId="0" borderId="27" xfId="42" applyNumberFormat="1" applyFont="1" applyFill="1" applyBorder="1" applyAlignment="1" applyProtection="1">
      <alignment vertical="center" wrapText="1"/>
      <protection hidden="1"/>
    </xf>
    <xf numFmtId="0" fontId="31" fillId="25" borderId="27" xfId="42" applyNumberFormat="1" applyFont="1" applyFill="1" applyBorder="1" applyAlignment="1" applyProtection="1">
      <alignment horizontal="center" vertical="center"/>
      <protection hidden="1"/>
    </xf>
    <xf numFmtId="0" fontId="31" fillId="25" borderId="27" xfId="42" applyNumberFormat="1" applyFont="1" applyFill="1" applyBorder="1" applyAlignment="1" applyProtection="1">
      <alignment vertical="center" wrapText="1"/>
      <protection hidden="1"/>
    </xf>
    <xf numFmtId="0" fontId="31" fillId="26" borderId="27" xfId="42" applyNumberFormat="1" applyFont="1" applyFill="1" applyBorder="1" applyAlignment="1" applyProtection="1">
      <alignment horizontal="left" vertical="center"/>
      <protection hidden="1"/>
    </xf>
    <xf numFmtId="0" fontId="31" fillId="26" borderId="27" xfId="42" applyNumberFormat="1" applyFont="1" applyFill="1" applyBorder="1" applyAlignment="1" applyProtection="1">
      <alignment vertical="center" wrapText="1"/>
      <protection hidden="1"/>
    </xf>
    <xf numFmtId="3" fontId="2" fillId="26" borderId="27" xfId="42" applyNumberFormat="1" applyFont="1" applyFill="1" applyBorder="1" applyAlignment="1" applyProtection="1">
      <alignment vertical="center"/>
      <protection hidden="1"/>
    </xf>
    <xf numFmtId="0" fontId="31" fillId="0" borderId="27" xfId="42" applyNumberFormat="1" applyFont="1" applyFill="1" applyBorder="1" applyAlignment="1" applyProtection="1">
      <alignment vertical="center" wrapText="1"/>
      <protection hidden="1"/>
    </xf>
    <xf numFmtId="0" fontId="2" fillId="0" borderId="27" xfId="42" applyNumberFormat="1" applyFont="1" applyFill="1" applyBorder="1" applyAlignment="1" applyProtection="1">
      <alignment horizontal="center" vertical="center"/>
      <protection hidden="1"/>
    </xf>
    <xf numFmtId="0" fontId="2" fillId="26" borderId="27" xfId="42" applyNumberFormat="1" applyFont="1" applyFill="1" applyBorder="1" applyAlignment="1" applyProtection="1">
      <alignment vertical="center" wrapText="1"/>
      <protection hidden="1"/>
    </xf>
    <xf numFmtId="0" fontId="2" fillId="0" borderId="27" xfId="42" applyNumberFormat="1" applyFont="1" applyFill="1" applyBorder="1" applyAlignment="1" applyProtection="1">
      <alignment horizontal="left" vertical="center"/>
      <protection hidden="1"/>
    </xf>
    <xf numFmtId="3" fontId="2" fillId="0" borderId="27" xfId="42" applyNumberFormat="1" applyFont="1" applyFill="1" applyBorder="1" applyAlignment="1" applyProtection="1">
      <alignment horizontal="center" vertical="center" wrapText="1"/>
      <protection hidden="1"/>
    </xf>
    <xf numFmtId="3" fontId="2" fillId="26" borderId="27" xfId="42" applyNumberFormat="1" applyFont="1" applyFill="1" applyBorder="1" applyAlignment="1" applyProtection="1">
      <alignment horizontal="center" vertical="center" wrapText="1"/>
      <protection hidden="1"/>
    </xf>
    <xf numFmtId="0" fontId="31" fillId="26" borderId="27" xfId="42" applyNumberFormat="1" applyFont="1" applyFill="1" applyBorder="1" applyAlignment="1" applyProtection="1">
      <alignment horizontal="center" vertical="center"/>
      <protection hidden="1"/>
    </xf>
    <xf numFmtId="3" fontId="31" fillId="26" borderId="27" xfId="42" applyNumberFormat="1" applyFont="1" applyFill="1" applyBorder="1" applyAlignment="1" applyProtection="1">
      <alignment vertical="center" wrapText="1"/>
      <protection hidden="1"/>
    </xf>
    <xf numFmtId="3" fontId="31" fillId="26" borderId="27" xfId="42" applyNumberFormat="1" applyFont="1" applyFill="1" applyBorder="1" applyAlignment="1" applyProtection="1">
      <alignment horizontal="left" vertical="center" wrapText="1"/>
      <protection hidden="1"/>
    </xf>
    <xf numFmtId="0" fontId="42" fillId="6" borderId="0" xfId="42" applyNumberFormat="1" applyFont="1" applyFill="1" applyBorder="1" applyAlignment="1" applyProtection="1">
      <alignment horizontal="center"/>
      <protection hidden="1"/>
    </xf>
    <xf numFmtId="0" fontId="43" fillId="6" borderId="0" xfId="42" applyNumberFormat="1" applyFont="1" applyFill="1" applyBorder="1" applyAlignment="1" applyProtection="1">
      <alignment wrapText="1"/>
      <protection hidden="1"/>
    </xf>
    <xf numFmtId="0" fontId="43" fillId="6" borderId="0" xfId="42" applyNumberFormat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2" fillId="0" borderId="0" xfId="1" applyFill="1" applyProtection="1">
      <protection hidden="1"/>
    </xf>
    <xf numFmtId="0" fontId="2" fillId="0" borderId="0" xfId="1" applyFill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4" fillId="0" borderId="2" xfId="1" applyFont="1" applyFill="1" applyBorder="1" applyAlignment="1" applyProtection="1">
      <alignment horizontal="center"/>
      <protection hidden="1"/>
    </xf>
    <xf numFmtId="0" fontId="4" fillId="0" borderId="0" xfId="1" applyFont="1" applyFill="1" applyProtection="1">
      <protection hidden="1"/>
    </xf>
    <xf numFmtId="0" fontId="2" fillId="0" borderId="3" xfId="1" applyFill="1" applyBorder="1" applyAlignment="1" applyProtection="1">
      <alignment horizontal="center" vertical="center"/>
      <protection hidden="1"/>
    </xf>
    <xf numFmtId="0" fontId="2" fillId="0" borderId="3" xfId="1" applyFill="1" applyBorder="1" applyAlignment="1" applyProtection="1">
      <alignment horizontal="center" vertical="center" wrapText="1"/>
      <protection hidden="1"/>
    </xf>
    <xf numFmtId="0" fontId="2" fillId="3" borderId="3" xfId="1" applyFill="1" applyBorder="1" applyAlignment="1" applyProtection="1">
      <alignment horizontal="center" vertical="center"/>
      <protection hidden="1"/>
    </xf>
    <xf numFmtId="0" fontId="2" fillId="3" borderId="3" xfId="1" applyFill="1" applyBorder="1" applyAlignment="1" applyProtection="1">
      <alignment horizontal="center" vertical="center" wrapText="1"/>
      <protection hidden="1"/>
    </xf>
    <xf numFmtId="3" fontId="2" fillId="3" borderId="3" xfId="1" applyNumberFormat="1" applyFill="1" applyBorder="1" applyAlignment="1" applyProtection="1">
      <alignment horizontal="right" vertical="center" wrapText="1"/>
      <protection hidden="1"/>
    </xf>
    <xf numFmtId="0" fontId="2" fillId="3" borderId="3" xfId="1" applyFill="1" applyBorder="1" applyAlignment="1" applyProtection="1">
      <alignment horizontal="left" vertical="center" wrapText="1"/>
      <protection hidden="1"/>
    </xf>
    <xf numFmtId="3" fontId="2" fillId="3" borderId="3" xfId="1" applyNumberFormat="1" applyFill="1" applyBorder="1" applyAlignment="1" applyProtection="1">
      <alignment horizontal="center" vertical="center" wrapText="1"/>
      <protection hidden="1"/>
    </xf>
    <xf numFmtId="0" fontId="2" fillId="4" borderId="3" xfId="1" applyFill="1" applyBorder="1" applyAlignment="1" applyProtection="1">
      <alignment horizontal="center"/>
      <protection hidden="1"/>
    </xf>
    <xf numFmtId="0" fontId="2" fillId="4" borderId="3" xfId="1" applyFont="1" applyFill="1" applyBorder="1" applyAlignment="1" applyProtection="1">
      <alignment horizontal="center"/>
      <protection hidden="1"/>
    </xf>
    <xf numFmtId="3" fontId="2" fillId="4" borderId="3" xfId="1" applyNumberFormat="1" applyFont="1" applyFill="1" applyBorder="1" applyProtection="1">
      <protection hidden="1"/>
    </xf>
    <xf numFmtId="0" fontId="2" fillId="4" borderId="3" xfId="1" applyFont="1" applyFill="1" applyBorder="1" applyAlignment="1" applyProtection="1">
      <alignment vertical="top"/>
      <protection hidden="1"/>
    </xf>
    <xf numFmtId="3" fontId="2" fillId="4" borderId="3" xfId="1" applyNumberFormat="1" applyFill="1" applyBorder="1" applyProtection="1">
      <protection hidden="1"/>
    </xf>
    <xf numFmtId="0" fontId="2" fillId="4" borderId="3" xfId="1" applyFill="1" applyBorder="1" applyProtection="1">
      <protection hidden="1"/>
    </xf>
    <xf numFmtId="0" fontId="2" fillId="5" borderId="3" xfId="1" applyFill="1" applyBorder="1" applyAlignment="1" applyProtection="1">
      <alignment horizontal="center"/>
      <protection hidden="1"/>
    </xf>
    <xf numFmtId="0" fontId="2" fillId="5" borderId="3" xfId="1" applyFont="1" applyFill="1" applyBorder="1" applyAlignment="1" applyProtection="1">
      <alignment horizontal="center"/>
      <protection hidden="1"/>
    </xf>
    <xf numFmtId="3" fontId="2" fillId="5" borderId="3" xfId="1" applyNumberFormat="1" applyFont="1" applyFill="1" applyBorder="1" applyProtection="1">
      <protection hidden="1"/>
    </xf>
    <xf numFmtId="0" fontId="2" fillId="5" borderId="3" xfId="1" applyFont="1" applyFill="1" applyBorder="1" applyAlignment="1" applyProtection="1">
      <alignment vertical="top"/>
      <protection hidden="1"/>
    </xf>
    <xf numFmtId="3" fontId="2" fillId="5" borderId="3" xfId="1" applyNumberFormat="1" applyFill="1" applyBorder="1" applyProtection="1">
      <protection hidden="1"/>
    </xf>
    <xf numFmtId="0" fontId="2" fillId="5" borderId="3" xfId="1" applyFill="1" applyBorder="1" applyProtection="1">
      <protection hidden="1"/>
    </xf>
    <xf numFmtId="0" fontId="2" fillId="6" borderId="3" xfId="1" applyFill="1" applyBorder="1" applyAlignment="1" applyProtection="1">
      <alignment horizontal="center"/>
      <protection hidden="1"/>
    </xf>
    <xf numFmtId="0" fontId="2" fillId="6" borderId="3" xfId="1" applyFont="1" applyFill="1" applyBorder="1" applyAlignment="1" applyProtection="1">
      <alignment horizontal="center"/>
      <protection hidden="1"/>
    </xf>
    <xf numFmtId="3" fontId="2" fillId="6" borderId="3" xfId="1" applyNumberFormat="1" applyFont="1" applyFill="1" applyBorder="1" applyProtection="1">
      <protection hidden="1"/>
    </xf>
    <xf numFmtId="0" fontId="2" fillId="6" borderId="3" xfId="1" applyFont="1" applyFill="1" applyBorder="1" applyAlignment="1" applyProtection="1">
      <alignment vertical="top"/>
      <protection hidden="1"/>
    </xf>
    <xf numFmtId="3" fontId="2" fillId="6" borderId="3" xfId="1" applyNumberFormat="1" applyFill="1" applyBorder="1" applyProtection="1">
      <protection hidden="1"/>
    </xf>
    <xf numFmtId="0" fontId="2" fillId="6" borderId="3" xfId="1" applyFill="1" applyBorder="1" applyProtection="1">
      <protection hidden="1"/>
    </xf>
    <xf numFmtId="0" fontId="2" fillId="0" borderId="3" xfId="1" applyFill="1" applyBorder="1" applyAlignment="1" applyProtection="1">
      <alignment horizontal="center"/>
      <protection hidden="1"/>
    </xf>
    <xf numFmtId="0" fontId="2" fillId="0" borderId="3" xfId="1" applyFont="1" applyFill="1" applyBorder="1" applyAlignment="1" applyProtection="1">
      <alignment horizontal="center"/>
      <protection hidden="1"/>
    </xf>
    <xf numFmtId="3" fontId="2" fillId="0" borderId="3" xfId="1" applyNumberFormat="1" applyFont="1" applyFill="1" applyBorder="1" applyProtection="1">
      <protection hidden="1"/>
    </xf>
    <xf numFmtId="0" fontId="2" fillId="0" borderId="3" xfId="1" applyFont="1" applyFill="1" applyBorder="1" applyAlignment="1" applyProtection="1">
      <alignment vertical="top"/>
      <protection hidden="1"/>
    </xf>
    <xf numFmtId="0" fontId="2" fillId="0" borderId="3" xfId="2" applyFont="1" applyBorder="1" applyProtection="1">
      <protection hidden="1"/>
    </xf>
    <xf numFmtId="0" fontId="2" fillId="0" borderId="3" xfId="1" applyFill="1" applyBorder="1" applyProtection="1">
      <protection hidden="1"/>
    </xf>
    <xf numFmtId="3" fontId="2" fillId="0" borderId="3" xfId="1" applyNumberFormat="1" applyFill="1" applyBorder="1" applyProtection="1">
      <protection hidden="1"/>
    </xf>
    <xf numFmtId="0" fontId="2" fillId="0" borderId="3" xfId="1" applyFont="1" applyFill="1" applyBorder="1" applyProtection="1">
      <protection hidden="1"/>
    </xf>
    <xf numFmtId="0" fontId="2" fillId="0" borderId="3" xfId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vertical="center"/>
      <protection hidden="1"/>
    </xf>
    <xf numFmtId="3" fontId="2" fillId="0" borderId="3" xfId="1" applyNumberFormat="1" applyFill="1" applyBorder="1" applyAlignment="1" applyProtection="1">
      <alignment vertical="center"/>
      <protection hidden="1"/>
    </xf>
    <xf numFmtId="3" fontId="2" fillId="0" borderId="3" xfId="1" applyNumberFormat="1" applyFont="1" applyFill="1" applyBorder="1" applyAlignment="1" applyProtection="1">
      <alignment vertical="center"/>
      <protection hidden="1"/>
    </xf>
    <xf numFmtId="0" fontId="2" fillId="5" borderId="4" xfId="1" applyFill="1" applyBorder="1" applyAlignment="1" applyProtection="1">
      <alignment horizontal="center"/>
      <protection hidden="1"/>
    </xf>
    <xf numFmtId="0" fontId="2" fillId="5" borderId="3" xfId="1" applyFont="1" applyFill="1" applyBorder="1" applyAlignment="1" applyProtection="1">
      <alignment horizontal="center" vertical="top"/>
      <protection hidden="1"/>
    </xf>
    <xf numFmtId="0" fontId="2" fillId="0" borderId="4" xfId="1" applyFill="1" applyBorder="1" applyAlignment="1" applyProtection="1">
      <alignment horizontal="center"/>
      <protection hidden="1"/>
    </xf>
    <xf numFmtId="0" fontId="2" fillId="0" borderId="3" xfId="1" applyFont="1" applyFill="1" applyBorder="1" applyAlignment="1" applyProtection="1">
      <alignment horizontal="center" vertical="top"/>
      <protection hidden="1"/>
    </xf>
    <xf numFmtId="16" fontId="2" fillId="0" borderId="4" xfId="1" applyNumberFormat="1" applyFill="1" applyBorder="1" applyAlignment="1" applyProtection="1">
      <alignment horizontal="center"/>
      <protection hidden="1"/>
    </xf>
    <xf numFmtId="0" fontId="6" fillId="0" borderId="3" xfId="3" applyFont="1" applyBorder="1" applyAlignment="1" applyProtection="1">
      <alignment horizontal="center" wrapText="1"/>
      <protection hidden="1"/>
    </xf>
    <xf numFmtId="16" fontId="2" fillId="0" borderId="3" xfId="1" applyNumberFormat="1" applyFill="1" applyBorder="1" applyAlignment="1" applyProtection="1">
      <alignment horizontal="center"/>
      <protection hidden="1"/>
    </xf>
    <xf numFmtId="3" fontId="7" fillId="0" borderId="3" xfId="3" applyNumberFormat="1" applyFont="1" applyBorder="1" applyProtection="1">
      <protection hidden="1"/>
    </xf>
    <xf numFmtId="0" fontId="8" fillId="0" borderId="5" xfId="3" applyFont="1" applyBorder="1" applyAlignment="1" applyProtection="1">
      <alignment horizontal="center" wrapText="1"/>
      <protection hidden="1"/>
    </xf>
    <xf numFmtId="0" fontId="2" fillId="3" borderId="3" xfId="1" applyFill="1" applyBorder="1" applyAlignment="1" applyProtection="1">
      <alignment horizontal="center"/>
      <protection hidden="1"/>
    </xf>
    <xf numFmtId="0" fontId="2" fillId="3" borderId="3" xfId="1" applyFont="1" applyFill="1" applyBorder="1" applyAlignment="1" applyProtection="1">
      <alignment horizontal="center"/>
      <protection hidden="1"/>
    </xf>
    <xf numFmtId="3" fontId="2" fillId="3" borderId="3" xfId="1" applyNumberFormat="1" applyFont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3" fontId="2" fillId="3" borderId="3" xfId="1" applyNumberFormat="1" applyFill="1" applyBorder="1" applyProtection="1">
      <protection hidden="1"/>
    </xf>
    <xf numFmtId="0" fontId="2" fillId="3" borderId="3" xfId="1" applyFill="1" applyBorder="1" applyProtection="1">
      <protection hidden="1"/>
    </xf>
    <xf numFmtId="0" fontId="2" fillId="5" borderId="3" xfId="1" applyFont="1" applyFill="1" applyBorder="1" applyProtection="1">
      <protection hidden="1"/>
    </xf>
    <xf numFmtId="0" fontId="9" fillId="0" borderId="3" xfId="4" applyFont="1" applyBorder="1" applyAlignment="1" applyProtection="1">
      <alignment horizontal="center" wrapText="1"/>
      <protection hidden="1"/>
    </xf>
    <xf numFmtId="3" fontId="2" fillId="0" borderId="0" xfId="1" applyNumberFormat="1" applyFill="1" applyProtection="1">
      <protection hidden="1"/>
    </xf>
    <xf numFmtId="0" fontId="2" fillId="0" borderId="0" xfId="1" applyFill="1" applyAlignment="1" applyProtection="1">
      <alignment horizontal="right"/>
      <protection hidden="1"/>
    </xf>
    <xf numFmtId="0" fontId="2" fillId="0" borderId="0" xfId="1" applyFill="1" applyAlignment="1" applyProtection="1">
      <alignment horizontal="left"/>
      <protection hidden="1"/>
    </xf>
    <xf numFmtId="0" fontId="2" fillId="0" borderId="0" xfId="1" applyFill="1" applyBorder="1" applyAlignment="1" applyProtection="1">
      <alignment horizontal="left"/>
      <protection hidden="1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ilješka 2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no" xfId="0" builtinId="0"/>
    <cellStyle name="Normalno 2" xfId="3"/>
    <cellStyle name="Normalno 2 2" xfId="4"/>
    <cellStyle name="Normalno 3" xfId="42"/>
    <cellStyle name="Normalno 4" xfId="1"/>
    <cellStyle name="Note" xfId="43"/>
    <cellStyle name="Obično_List4" xfId="44"/>
    <cellStyle name="Obično_rebalans2" xfId="2"/>
    <cellStyle name="Output" xfId="45"/>
    <cellStyle name="Title" xfId="46"/>
    <cellStyle name="Total" xfId="47"/>
    <cellStyle name="Warning Text" xfId="48"/>
    <cellStyle name="Zarez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495</xdr:row>
      <xdr:rowOff>9525</xdr:rowOff>
    </xdr:from>
    <xdr:to>
      <xdr:col>2</xdr:col>
      <xdr:colOff>762000</xdr:colOff>
      <xdr:row>495</xdr:row>
      <xdr:rowOff>9525</xdr:rowOff>
    </xdr:to>
    <xdr:sp macro="" textlink="">
      <xdr:nvSpPr>
        <xdr:cNvPr id="2" name="Line 43"/>
        <xdr:cNvSpPr>
          <a:spLocks noChangeShapeType="1"/>
        </xdr:cNvSpPr>
      </xdr:nvSpPr>
      <xdr:spPr bwMode="auto">
        <a:xfrm>
          <a:off x="1514475" y="100850700"/>
          <a:ext cx="2057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497</xdr:row>
      <xdr:rowOff>19050</xdr:rowOff>
    </xdr:from>
    <xdr:to>
      <xdr:col>10</xdr:col>
      <xdr:colOff>447675</xdr:colOff>
      <xdr:row>497</xdr:row>
      <xdr:rowOff>19050</xdr:rowOff>
    </xdr:to>
    <xdr:sp macro="" textlink="">
      <xdr:nvSpPr>
        <xdr:cNvPr id="3" name="Line 44"/>
        <xdr:cNvSpPr>
          <a:spLocks noChangeShapeType="1"/>
        </xdr:cNvSpPr>
      </xdr:nvSpPr>
      <xdr:spPr bwMode="auto">
        <a:xfrm>
          <a:off x="7143750" y="101184075"/>
          <a:ext cx="1543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132</xdr:row>
      <xdr:rowOff>9525</xdr:rowOff>
    </xdr:from>
    <xdr:to>
      <xdr:col>4</xdr:col>
      <xdr:colOff>600075</xdr:colOff>
      <xdr:row>132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90600" y="21564600"/>
          <a:ext cx="1447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133</xdr:row>
      <xdr:rowOff>19050</xdr:rowOff>
    </xdr:from>
    <xdr:to>
      <xdr:col>7</xdr:col>
      <xdr:colOff>476250</xdr:colOff>
      <xdr:row>133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810250" y="21736050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 i upute"/>
      <sheetName val="glavna"/>
      <sheetName val="rebalans 1"/>
      <sheetName val="rebalans 2"/>
      <sheetName val="rebalans 3"/>
      <sheetName val="plan 1"/>
      <sheetName val="plan 2"/>
      <sheetName val="plan 3"/>
      <sheetName val="nabav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</sheetNames>
    <sheetDataSet>
      <sheetData sheetId="0">
        <row r="2">
          <cell r="G2">
            <v>45292</v>
          </cell>
        </row>
        <row r="4">
          <cell r="G4" t="str">
            <v>2014.</v>
          </cell>
        </row>
        <row r="10">
          <cell r="E10" t="str">
            <v>2. Rebalans plana za 2014 .</v>
          </cell>
        </row>
      </sheetData>
      <sheetData sheetId="1">
        <row r="8">
          <cell r="D8">
            <v>9716545.6099999994</v>
          </cell>
        </row>
        <row r="24">
          <cell r="D24">
            <v>5900</v>
          </cell>
        </row>
        <row r="28">
          <cell r="D28">
            <v>19588</v>
          </cell>
          <cell r="J28">
            <v>100</v>
          </cell>
        </row>
        <row r="29">
          <cell r="D29">
            <v>9695</v>
          </cell>
          <cell r="J29">
            <v>0</v>
          </cell>
        </row>
        <row r="30">
          <cell r="D30">
            <v>18843</v>
          </cell>
          <cell r="J30">
            <v>0</v>
          </cell>
        </row>
        <row r="31">
          <cell r="D31">
            <v>4677</v>
          </cell>
          <cell r="J31">
            <v>0</v>
          </cell>
        </row>
        <row r="32">
          <cell r="D32">
            <v>3463</v>
          </cell>
          <cell r="J32">
            <v>0</v>
          </cell>
        </row>
        <row r="33">
          <cell r="D33">
            <v>18134</v>
          </cell>
          <cell r="J33">
            <v>0</v>
          </cell>
        </row>
        <row r="34">
          <cell r="D34">
            <v>25500</v>
          </cell>
          <cell r="J34">
            <v>0</v>
          </cell>
        </row>
        <row r="35">
          <cell r="D35">
            <v>24639</v>
          </cell>
          <cell r="J35">
            <v>0</v>
          </cell>
        </row>
        <row r="36">
          <cell r="D36">
            <v>262860</v>
          </cell>
          <cell r="J36">
            <v>0</v>
          </cell>
        </row>
        <row r="41">
          <cell r="D41">
            <v>80000</v>
          </cell>
          <cell r="J41">
            <v>0</v>
          </cell>
        </row>
        <row r="42">
          <cell r="D42">
            <v>100000</v>
          </cell>
          <cell r="J42">
            <v>0</v>
          </cell>
        </row>
        <row r="43">
          <cell r="D43">
            <v>420</v>
          </cell>
          <cell r="J43">
            <v>0</v>
          </cell>
        </row>
        <row r="44">
          <cell r="D44">
            <v>460</v>
          </cell>
          <cell r="J44">
            <v>0</v>
          </cell>
        </row>
        <row r="45">
          <cell r="D45">
            <v>107800</v>
          </cell>
          <cell r="J45">
            <v>0</v>
          </cell>
        </row>
        <row r="47">
          <cell r="D47">
            <v>47574</v>
          </cell>
          <cell r="J47">
            <v>12500</v>
          </cell>
        </row>
        <row r="49">
          <cell r="D49">
            <v>46180</v>
          </cell>
          <cell r="J49">
            <v>400</v>
          </cell>
        </row>
        <row r="51">
          <cell r="D51">
            <v>7478</v>
          </cell>
          <cell r="J51">
            <v>0</v>
          </cell>
        </row>
        <row r="54">
          <cell r="D54">
            <v>13100</v>
          </cell>
          <cell r="J54">
            <v>0</v>
          </cell>
        </row>
        <row r="55">
          <cell r="D55">
            <v>6374</v>
          </cell>
          <cell r="J55">
            <v>0</v>
          </cell>
        </row>
        <row r="56">
          <cell r="D56">
            <v>0</v>
          </cell>
          <cell r="J56">
            <v>0</v>
          </cell>
        </row>
        <row r="57">
          <cell r="D57">
            <v>4825.8600000000006</v>
          </cell>
          <cell r="J57">
            <v>0</v>
          </cell>
        </row>
        <row r="58">
          <cell r="D58">
            <v>32570</v>
          </cell>
          <cell r="J58">
            <v>0</v>
          </cell>
        </row>
        <row r="59">
          <cell r="D59">
            <v>669284</v>
          </cell>
          <cell r="J59">
            <v>0</v>
          </cell>
        </row>
        <row r="62">
          <cell r="D62">
            <v>44438</v>
          </cell>
          <cell r="J62">
            <v>0</v>
          </cell>
        </row>
        <row r="63">
          <cell r="D63">
            <v>11436</v>
          </cell>
          <cell r="J63">
            <v>0</v>
          </cell>
        </row>
        <row r="68">
          <cell r="D68">
            <v>11600</v>
          </cell>
          <cell r="J68">
            <v>0</v>
          </cell>
        </row>
        <row r="69">
          <cell r="D69">
            <v>80853</v>
          </cell>
          <cell r="J69">
            <v>0</v>
          </cell>
        </row>
        <row r="70">
          <cell r="D70">
            <v>3500</v>
          </cell>
          <cell r="J70">
            <v>0</v>
          </cell>
        </row>
        <row r="71">
          <cell r="D71">
            <v>16057</v>
          </cell>
          <cell r="J71">
            <v>0</v>
          </cell>
        </row>
        <row r="79">
          <cell r="D79">
            <v>87122</v>
          </cell>
          <cell r="J79">
            <v>0</v>
          </cell>
        </row>
        <row r="80">
          <cell r="D80">
            <v>0</v>
          </cell>
          <cell r="J80">
            <v>0</v>
          </cell>
        </row>
        <row r="81">
          <cell r="D81">
            <v>0</v>
          </cell>
          <cell r="J81">
            <v>0</v>
          </cell>
        </row>
        <row r="83">
          <cell r="D83">
            <v>24794</v>
          </cell>
          <cell r="J83">
            <v>0</v>
          </cell>
        </row>
        <row r="84">
          <cell r="D84">
            <v>8948</v>
          </cell>
          <cell r="J84">
            <v>0</v>
          </cell>
        </row>
        <row r="89">
          <cell r="D89">
            <v>11880</v>
          </cell>
          <cell r="J89">
            <v>0</v>
          </cell>
        </row>
        <row r="91">
          <cell r="D91">
            <v>10151</v>
          </cell>
          <cell r="J91">
            <v>0</v>
          </cell>
        </row>
        <row r="93">
          <cell r="D93">
            <v>7515</v>
          </cell>
          <cell r="J93">
            <v>0</v>
          </cell>
        </row>
        <row r="94">
          <cell r="D94">
            <v>0</v>
          </cell>
          <cell r="J94">
            <v>0</v>
          </cell>
        </row>
        <row r="95">
          <cell r="D95">
            <v>3247</v>
          </cell>
          <cell r="J95">
            <v>0</v>
          </cell>
        </row>
        <row r="96">
          <cell r="D96">
            <v>3630</v>
          </cell>
          <cell r="J96">
            <v>0</v>
          </cell>
        </row>
        <row r="97">
          <cell r="D97">
            <v>3180</v>
          </cell>
          <cell r="J97">
            <v>0</v>
          </cell>
        </row>
        <row r="108">
          <cell r="D108">
            <v>6509</v>
          </cell>
          <cell r="J108">
            <v>0</v>
          </cell>
        </row>
        <row r="119">
          <cell r="D119">
            <v>874</v>
          </cell>
          <cell r="J119">
            <v>0</v>
          </cell>
        </row>
        <row r="120">
          <cell r="D120">
            <v>25029.75</v>
          </cell>
          <cell r="J120">
            <v>0</v>
          </cell>
        </row>
        <row r="124">
          <cell r="D124">
            <v>2919</v>
          </cell>
          <cell r="J124">
            <v>0</v>
          </cell>
        </row>
        <row r="127">
          <cell r="D127">
            <v>78379</v>
          </cell>
        </row>
        <row r="131">
          <cell r="D131">
            <v>15800</v>
          </cell>
          <cell r="J131">
            <v>1440</v>
          </cell>
        </row>
        <row r="132">
          <cell r="D132">
            <v>23625</v>
          </cell>
          <cell r="J132">
            <v>12845</v>
          </cell>
        </row>
        <row r="133">
          <cell r="D133">
            <v>0</v>
          </cell>
          <cell r="J133">
            <v>0</v>
          </cell>
        </row>
        <row r="140">
          <cell r="D140">
            <v>20682</v>
          </cell>
          <cell r="J140">
            <v>0</v>
          </cell>
        </row>
        <row r="141">
          <cell r="J141">
            <v>0</v>
          </cell>
        </row>
        <row r="145">
          <cell r="D145">
            <v>0</v>
          </cell>
          <cell r="J145">
            <v>0</v>
          </cell>
        </row>
        <row r="146">
          <cell r="D146">
            <v>0</v>
          </cell>
          <cell r="J146">
            <v>0</v>
          </cell>
        </row>
        <row r="148">
          <cell r="D148">
            <v>8562</v>
          </cell>
          <cell r="J148">
            <v>0</v>
          </cell>
        </row>
        <row r="149">
          <cell r="D149">
            <v>0</v>
          </cell>
          <cell r="J149">
            <v>0</v>
          </cell>
        </row>
        <row r="150">
          <cell r="D150">
            <v>0</v>
          </cell>
          <cell r="J150">
            <v>0</v>
          </cell>
        </row>
        <row r="153">
          <cell r="D153">
            <v>9710</v>
          </cell>
          <cell r="J153">
            <v>0</v>
          </cell>
        </row>
        <row r="156">
          <cell r="D156">
            <v>0</v>
          </cell>
          <cell r="J156">
            <v>0</v>
          </cell>
        </row>
        <row r="161">
          <cell r="D161">
            <v>9814924.6119999997</v>
          </cell>
        </row>
        <row r="162">
          <cell r="E162">
            <v>0</v>
          </cell>
          <cell r="F162">
            <v>0</v>
          </cell>
          <cell r="G162">
            <v>443284.75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1400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1542.9060000000002</v>
          </cell>
          <cell r="I168">
            <v>0</v>
          </cell>
          <cell r="J168">
            <v>0</v>
          </cell>
          <cell r="K168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415141.8</v>
          </cell>
          <cell r="J170">
            <v>0</v>
          </cell>
          <cell r="K170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25691.155999999995</v>
          </cell>
          <cell r="I172">
            <v>0</v>
          </cell>
          <cell r="J172">
            <v>0</v>
          </cell>
          <cell r="K172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50376</v>
          </cell>
          <cell r="K175">
            <v>0</v>
          </cell>
        </row>
        <row r="178">
          <cell r="E178">
            <v>1438998</v>
          </cell>
          <cell r="F178">
            <v>35000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7355988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2210</v>
          </cell>
          <cell r="J182">
            <v>0</v>
          </cell>
          <cell r="K182">
            <v>0</v>
          </cell>
        </row>
        <row r="184">
          <cell r="D184">
            <v>45292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Osiguranje uvjeta rada - decentralizacija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6145000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105000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1015000</v>
          </cell>
        </row>
        <row r="21">
          <cell r="E21">
            <v>37587</v>
          </cell>
          <cell r="F21">
            <v>0</v>
          </cell>
          <cell r="G21">
            <v>0</v>
          </cell>
          <cell r="H21">
            <v>1432</v>
          </cell>
          <cell r="I21">
            <v>1750</v>
          </cell>
          <cell r="J21">
            <v>0</v>
          </cell>
          <cell r="K21">
            <v>89000</v>
          </cell>
        </row>
        <row r="26">
          <cell r="E26">
            <v>376468</v>
          </cell>
          <cell r="F26">
            <v>0</v>
          </cell>
          <cell r="G26">
            <v>290</v>
          </cell>
          <cell r="H26">
            <v>3003</v>
          </cell>
          <cell r="I26">
            <v>3256</v>
          </cell>
          <cell r="J26">
            <v>500</v>
          </cell>
          <cell r="K26">
            <v>0</v>
          </cell>
        </row>
        <row r="52">
          <cell r="E52">
            <v>1007607</v>
          </cell>
          <cell r="F52">
            <v>0</v>
          </cell>
          <cell r="G52">
            <v>0</v>
          </cell>
          <cell r="H52">
            <v>4182.8600000000006</v>
          </cell>
          <cell r="I52">
            <v>3392</v>
          </cell>
          <cell r="J52">
            <v>0</v>
          </cell>
          <cell r="K52">
            <v>1988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801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14476</v>
          </cell>
          <cell r="F104">
            <v>0</v>
          </cell>
          <cell r="G104">
            <v>2734.75</v>
          </cell>
          <cell r="H104">
            <v>5973</v>
          </cell>
          <cell r="I104">
            <v>14400</v>
          </cell>
          <cell r="J104">
            <v>0</v>
          </cell>
          <cell r="K104">
            <v>0</v>
          </cell>
        </row>
        <row r="122">
          <cell r="E122">
            <v>2860</v>
          </cell>
          <cell r="F122">
            <v>0</v>
          </cell>
          <cell r="G122">
            <v>0</v>
          </cell>
          <cell r="H122">
            <v>59</v>
          </cell>
          <cell r="I122">
            <v>0</v>
          </cell>
          <cell r="J122">
            <v>0</v>
          </cell>
          <cell r="K122">
            <v>0</v>
          </cell>
        </row>
        <row r="129">
          <cell r="F129">
            <v>0</v>
          </cell>
          <cell r="G129">
            <v>3000</v>
          </cell>
          <cell r="H129">
            <v>13612</v>
          </cell>
          <cell r="I129">
            <v>17788</v>
          </cell>
          <cell r="J129">
            <v>14285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9710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0">
        <row r="2">
          <cell r="C2" t="str">
            <v>Prehrana učenika (marenda )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30992</v>
          </cell>
          <cell r="H26">
            <v>0</v>
          </cell>
          <cell r="I26">
            <v>168149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14914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8562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1">
        <row r="2">
          <cell r="C2" t="str">
            <v>Produženi i cjelodnevni boravak</v>
          </cell>
        </row>
        <row r="11">
          <cell r="G11">
            <v>293339</v>
          </cell>
        </row>
        <row r="15">
          <cell r="E15">
            <v>0</v>
          </cell>
          <cell r="F15">
            <v>0</v>
          </cell>
          <cell r="G15">
            <v>2163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48330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1726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149820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22502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11422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2">
        <row r="2">
          <cell r="C2" t="str">
            <v>Izborne, unutarnastavne aktivnosti - škola informatike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12629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80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291</v>
          </cell>
          <cell r="H104">
            <v>110</v>
          </cell>
          <cell r="I104">
            <v>0</v>
          </cell>
          <cell r="J104">
            <v>0</v>
          </cell>
          <cell r="K104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3">
        <row r="2">
          <cell r="C2" t="str">
            <v>Natjecanja i susreti u znanju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1808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7143</v>
          </cell>
          <cell r="H52">
            <v>1349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1049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4">
        <row r="2">
          <cell r="C2" t="str">
            <v>Natjecanja i susreti u sportu (školski sportski klub)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300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8350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3440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1910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5">
        <row r="2">
          <cell r="C2" t="str">
            <v>Eko škola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1525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5000</v>
          </cell>
          <cell r="G26">
            <v>3137</v>
          </cell>
          <cell r="H26">
            <v>1304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338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1000</v>
          </cell>
          <cell r="G104">
            <v>0</v>
          </cell>
          <cell r="H104">
            <v>83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6">
        <row r="2">
          <cell r="C2" t="str">
            <v>Tiskanje školskog lista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5000</v>
          </cell>
          <cell r="H52">
            <v>2230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7">
        <row r="2">
          <cell r="C2" t="str">
            <v>Izvannastavne aktivnosti škola u prirodi, ekskurzije i izleti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735</v>
          </cell>
          <cell r="I21">
            <v>8250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16050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2310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8">
        <row r="2">
          <cell r="C2" t="str">
            <v>Rad stručnih vijeća  - voditelj županijskog strućnog vijeća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276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1124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9">
        <row r="2">
          <cell r="C2" t="str">
            <v>Pomoćnici u nastavi</v>
          </cell>
        </row>
        <row r="10">
          <cell r="E10">
            <v>0</v>
          </cell>
          <cell r="F10">
            <v>24744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4256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0">
        <row r="2">
          <cell r="C2" t="str">
            <v>Trening životnih vještina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2741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289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1">
        <row r="2">
          <cell r="C2" t="str">
            <v>Prevencija nasilja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3500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500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2">
        <row r="2">
          <cell r="C2" t="str">
            <v>Uređenje okoliša - školski otočni  vrt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12500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12500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3">
        <row r="2">
          <cell r="C2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4">
        <row r="2">
          <cell r="C2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5">
        <row r="2">
          <cell r="C2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6">
        <row r="2">
          <cell r="C2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7">
        <row r="2">
          <cell r="C2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8">
        <row r="2">
          <cell r="C2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9">
        <row r="2">
          <cell r="C2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30">
        <row r="2">
          <cell r="C2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31">
        <row r="2">
          <cell r="C2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32">
        <row r="2">
          <cell r="C2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33">
        <row r="2">
          <cell r="C2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D1" sqref="D1"/>
    </sheetView>
  </sheetViews>
  <sheetFormatPr defaultColWidth="11.42578125" defaultRowHeight="12.75" x14ac:dyDescent="0.2"/>
  <cols>
    <col min="1" max="2" width="4.28515625" style="5" customWidth="1"/>
    <col min="3" max="3" width="5.5703125" style="5" customWidth="1"/>
    <col min="4" max="4" width="5.28515625" style="27" customWidth="1"/>
    <col min="5" max="5" width="44.7109375" style="5" customWidth="1"/>
    <col min="6" max="6" width="15.140625" style="5" bestFit="1" customWidth="1"/>
    <col min="7" max="7" width="7.42578125" style="5" customWidth="1"/>
    <col min="8" max="8" width="9.42578125" style="5" customWidth="1"/>
    <col min="9" max="256" width="11.42578125" style="5"/>
    <col min="257" max="258" width="4.28515625" style="5" customWidth="1"/>
    <col min="259" max="259" width="5.5703125" style="5" customWidth="1"/>
    <col min="260" max="260" width="5.28515625" style="5" customWidth="1"/>
    <col min="261" max="261" width="44.7109375" style="5" customWidth="1"/>
    <col min="262" max="262" width="15.140625" style="5" bestFit="1" customWidth="1"/>
    <col min="263" max="263" width="7.42578125" style="5" customWidth="1"/>
    <col min="264" max="264" width="9.42578125" style="5" customWidth="1"/>
    <col min="265" max="512" width="11.42578125" style="5"/>
    <col min="513" max="514" width="4.28515625" style="5" customWidth="1"/>
    <col min="515" max="515" width="5.5703125" style="5" customWidth="1"/>
    <col min="516" max="516" width="5.28515625" style="5" customWidth="1"/>
    <col min="517" max="517" width="44.7109375" style="5" customWidth="1"/>
    <col min="518" max="518" width="15.140625" style="5" bestFit="1" customWidth="1"/>
    <col min="519" max="519" width="7.42578125" style="5" customWidth="1"/>
    <col min="520" max="520" width="9.42578125" style="5" customWidth="1"/>
    <col min="521" max="768" width="11.42578125" style="5"/>
    <col min="769" max="770" width="4.28515625" style="5" customWidth="1"/>
    <col min="771" max="771" width="5.5703125" style="5" customWidth="1"/>
    <col min="772" max="772" width="5.28515625" style="5" customWidth="1"/>
    <col min="773" max="773" width="44.7109375" style="5" customWidth="1"/>
    <col min="774" max="774" width="15.140625" style="5" bestFit="1" customWidth="1"/>
    <col min="775" max="775" width="7.42578125" style="5" customWidth="1"/>
    <col min="776" max="776" width="9.42578125" style="5" customWidth="1"/>
    <col min="777" max="1024" width="11.42578125" style="5"/>
    <col min="1025" max="1026" width="4.28515625" style="5" customWidth="1"/>
    <col min="1027" max="1027" width="5.5703125" style="5" customWidth="1"/>
    <col min="1028" max="1028" width="5.28515625" style="5" customWidth="1"/>
    <col min="1029" max="1029" width="44.7109375" style="5" customWidth="1"/>
    <col min="1030" max="1030" width="15.140625" style="5" bestFit="1" customWidth="1"/>
    <col min="1031" max="1031" width="7.42578125" style="5" customWidth="1"/>
    <col min="1032" max="1032" width="9.42578125" style="5" customWidth="1"/>
    <col min="1033" max="1280" width="11.42578125" style="5"/>
    <col min="1281" max="1282" width="4.28515625" style="5" customWidth="1"/>
    <col min="1283" max="1283" width="5.5703125" style="5" customWidth="1"/>
    <col min="1284" max="1284" width="5.28515625" style="5" customWidth="1"/>
    <col min="1285" max="1285" width="44.7109375" style="5" customWidth="1"/>
    <col min="1286" max="1286" width="15.140625" style="5" bestFit="1" customWidth="1"/>
    <col min="1287" max="1287" width="7.42578125" style="5" customWidth="1"/>
    <col min="1288" max="1288" width="9.42578125" style="5" customWidth="1"/>
    <col min="1289" max="1536" width="11.42578125" style="5"/>
    <col min="1537" max="1538" width="4.28515625" style="5" customWidth="1"/>
    <col min="1539" max="1539" width="5.5703125" style="5" customWidth="1"/>
    <col min="1540" max="1540" width="5.28515625" style="5" customWidth="1"/>
    <col min="1541" max="1541" width="44.7109375" style="5" customWidth="1"/>
    <col min="1542" max="1542" width="15.140625" style="5" bestFit="1" customWidth="1"/>
    <col min="1543" max="1543" width="7.42578125" style="5" customWidth="1"/>
    <col min="1544" max="1544" width="9.42578125" style="5" customWidth="1"/>
    <col min="1545" max="1792" width="11.42578125" style="5"/>
    <col min="1793" max="1794" width="4.28515625" style="5" customWidth="1"/>
    <col min="1795" max="1795" width="5.5703125" style="5" customWidth="1"/>
    <col min="1796" max="1796" width="5.28515625" style="5" customWidth="1"/>
    <col min="1797" max="1797" width="44.7109375" style="5" customWidth="1"/>
    <col min="1798" max="1798" width="15.140625" style="5" bestFit="1" customWidth="1"/>
    <col min="1799" max="1799" width="7.42578125" style="5" customWidth="1"/>
    <col min="1800" max="1800" width="9.42578125" style="5" customWidth="1"/>
    <col min="1801" max="2048" width="11.42578125" style="5"/>
    <col min="2049" max="2050" width="4.28515625" style="5" customWidth="1"/>
    <col min="2051" max="2051" width="5.5703125" style="5" customWidth="1"/>
    <col min="2052" max="2052" width="5.28515625" style="5" customWidth="1"/>
    <col min="2053" max="2053" width="44.7109375" style="5" customWidth="1"/>
    <col min="2054" max="2054" width="15.140625" style="5" bestFit="1" customWidth="1"/>
    <col min="2055" max="2055" width="7.42578125" style="5" customWidth="1"/>
    <col min="2056" max="2056" width="9.42578125" style="5" customWidth="1"/>
    <col min="2057" max="2304" width="11.42578125" style="5"/>
    <col min="2305" max="2306" width="4.28515625" style="5" customWidth="1"/>
    <col min="2307" max="2307" width="5.5703125" style="5" customWidth="1"/>
    <col min="2308" max="2308" width="5.28515625" style="5" customWidth="1"/>
    <col min="2309" max="2309" width="44.7109375" style="5" customWidth="1"/>
    <col min="2310" max="2310" width="15.140625" style="5" bestFit="1" customWidth="1"/>
    <col min="2311" max="2311" width="7.42578125" style="5" customWidth="1"/>
    <col min="2312" max="2312" width="9.42578125" style="5" customWidth="1"/>
    <col min="2313" max="2560" width="11.42578125" style="5"/>
    <col min="2561" max="2562" width="4.28515625" style="5" customWidth="1"/>
    <col min="2563" max="2563" width="5.5703125" style="5" customWidth="1"/>
    <col min="2564" max="2564" width="5.28515625" style="5" customWidth="1"/>
    <col min="2565" max="2565" width="44.7109375" style="5" customWidth="1"/>
    <col min="2566" max="2566" width="15.140625" style="5" bestFit="1" customWidth="1"/>
    <col min="2567" max="2567" width="7.42578125" style="5" customWidth="1"/>
    <col min="2568" max="2568" width="9.42578125" style="5" customWidth="1"/>
    <col min="2569" max="2816" width="11.42578125" style="5"/>
    <col min="2817" max="2818" width="4.28515625" style="5" customWidth="1"/>
    <col min="2819" max="2819" width="5.5703125" style="5" customWidth="1"/>
    <col min="2820" max="2820" width="5.28515625" style="5" customWidth="1"/>
    <col min="2821" max="2821" width="44.7109375" style="5" customWidth="1"/>
    <col min="2822" max="2822" width="15.140625" style="5" bestFit="1" customWidth="1"/>
    <col min="2823" max="2823" width="7.42578125" style="5" customWidth="1"/>
    <col min="2824" max="2824" width="9.42578125" style="5" customWidth="1"/>
    <col min="2825" max="3072" width="11.42578125" style="5"/>
    <col min="3073" max="3074" width="4.28515625" style="5" customWidth="1"/>
    <col min="3075" max="3075" width="5.5703125" style="5" customWidth="1"/>
    <col min="3076" max="3076" width="5.28515625" style="5" customWidth="1"/>
    <col min="3077" max="3077" width="44.7109375" style="5" customWidth="1"/>
    <col min="3078" max="3078" width="15.140625" style="5" bestFit="1" customWidth="1"/>
    <col min="3079" max="3079" width="7.42578125" style="5" customWidth="1"/>
    <col min="3080" max="3080" width="9.42578125" style="5" customWidth="1"/>
    <col min="3081" max="3328" width="11.42578125" style="5"/>
    <col min="3329" max="3330" width="4.28515625" style="5" customWidth="1"/>
    <col min="3331" max="3331" width="5.5703125" style="5" customWidth="1"/>
    <col min="3332" max="3332" width="5.28515625" style="5" customWidth="1"/>
    <col min="3333" max="3333" width="44.7109375" style="5" customWidth="1"/>
    <col min="3334" max="3334" width="15.140625" style="5" bestFit="1" customWidth="1"/>
    <col min="3335" max="3335" width="7.42578125" style="5" customWidth="1"/>
    <col min="3336" max="3336" width="9.42578125" style="5" customWidth="1"/>
    <col min="3337" max="3584" width="11.42578125" style="5"/>
    <col min="3585" max="3586" width="4.28515625" style="5" customWidth="1"/>
    <col min="3587" max="3587" width="5.5703125" style="5" customWidth="1"/>
    <col min="3588" max="3588" width="5.28515625" style="5" customWidth="1"/>
    <col min="3589" max="3589" width="44.7109375" style="5" customWidth="1"/>
    <col min="3590" max="3590" width="15.140625" style="5" bestFit="1" customWidth="1"/>
    <col min="3591" max="3591" width="7.42578125" style="5" customWidth="1"/>
    <col min="3592" max="3592" width="9.42578125" style="5" customWidth="1"/>
    <col min="3593" max="3840" width="11.42578125" style="5"/>
    <col min="3841" max="3842" width="4.28515625" style="5" customWidth="1"/>
    <col min="3843" max="3843" width="5.5703125" style="5" customWidth="1"/>
    <col min="3844" max="3844" width="5.28515625" style="5" customWidth="1"/>
    <col min="3845" max="3845" width="44.7109375" style="5" customWidth="1"/>
    <col min="3846" max="3846" width="15.140625" style="5" bestFit="1" customWidth="1"/>
    <col min="3847" max="3847" width="7.42578125" style="5" customWidth="1"/>
    <col min="3848" max="3848" width="9.42578125" style="5" customWidth="1"/>
    <col min="3849" max="4096" width="11.42578125" style="5"/>
    <col min="4097" max="4098" width="4.28515625" style="5" customWidth="1"/>
    <col min="4099" max="4099" width="5.5703125" style="5" customWidth="1"/>
    <col min="4100" max="4100" width="5.28515625" style="5" customWidth="1"/>
    <col min="4101" max="4101" width="44.7109375" style="5" customWidth="1"/>
    <col min="4102" max="4102" width="15.140625" style="5" bestFit="1" customWidth="1"/>
    <col min="4103" max="4103" width="7.42578125" style="5" customWidth="1"/>
    <col min="4104" max="4104" width="9.42578125" style="5" customWidth="1"/>
    <col min="4105" max="4352" width="11.42578125" style="5"/>
    <col min="4353" max="4354" width="4.28515625" style="5" customWidth="1"/>
    <col min="4355" max="4355" width="5.5703125" style="5" customWidth="1"/>
    <col min="4356" max="4356" width="5.28515625" style="5" customWidth="1"/>
    <col min="4357" max="4357" width="44.7109375" style="5" customWidth="1"/>
    <col min="4358" max="4358" width="15.140625" style="5" bestFit="1" customWidth="1"/>
    <col min="4359" max="4359" width="7.42578125" style="5" customWidth="1"/>
    <col min="4360" max="4360" width="9.42578125" style="5" customWidth="1"/>
    <col min="4361" max="4608" width="11.42578125" style="5"/>
    <col min="4609" max="4610" width="4.28515625" style="5" customWidth="1"/>
    <col min="4611" max="4611" width="5.5703125" style="5" customWidth="1"/>
    <col min="4612" max="4612" width="5.28515625" style="5" customWidth="1"/>
    <col min="4613" max="4613" width="44.7109375" style="5" customWidth="1"/>
    <col min="4614" max="4614" width="15.140625" style="5" bestFit="1" customWidth="1"/>
    <col min="4615" max="4615" width="7.42578125" style="5" customWidth="1"/>
    <col min="4616" max="4616" width="9.42578125" style="5" customWidth="1"/>
    <col min="4617" max="4864" width="11.42578125" style="5"/>
    <col min="4865" max="4866" width="4.28515625" style="5" customWidth="1"/>
    <col min="4867" max="4867" width="5.5703125" style="5" customWidth="1"/>
    <col min="4868" max="4868" width="5.28515625" style="5" customWidth="1"/>
    <col min="4869" max="4869" width="44.7109375" style="5" customWidth="1"/>
    <col min="4870" max="4870" width="15.140625" style="5" bestFit="1" customWidth="1"/>
    <col min="4871" max="4871" width="7.42578125" style="5" customWidth="1"/>
    <col min="4872" max="4872" width="9.42578125" style="5" customWidth="1"/>
    <col min="4873" max="5120" width="11.42578125" style="5"/>
    <col min="5121" max="5122" width="4.28515625" style="5" customWidth="1"/>
    <col min="5123" max="5123" width="5.5703125" style="5" customWidth="1"/>
    <col min="5124" max="5124" width="5.28515625" style="5" customWidth="1"/>
    <col min="5125" max="5125" width="44.7109375" style="5" customWidth="1"/>
    <col min="5126" max="5126" width="15.140625" style="5" bestFit="1" customWidth="1"/>
    <col min="5127" max="5127" width="7.42578125" style="5" customWidth="1"/>
    <col min="5128" max="5128" width="9.42578125" style="5" customWidth="1"/>
    <col min="5129" max="5376" width="11.42578125" style="5"/>
    <col min="5377" max="5378" width="4.28515625" style="5" customWidth="1"/>
    <col min="5379" max="5379" width="5.5703125" style="5" customWidth="1"/>
    <col min="5380" max="5380" width="5.28515625" style="5" customWidth="1"/>
    <col min="5381" max="5381" width="44.7109375" style="5" customWidth="1"/>
    <col min="5382" max="5382" width="15.140625" style="5" bestFit="1" customWidth="1"/>
    <col min="5383" max="5383" width="7.42578125" style="5" customWidth="1"/>
    <col min="5384" max="5384" width="9.42578125" style="5" customWidth="1"/>
    <col min="5385" max="5632" width="11.42578125" style="5"/>
    <col min="5633" max="5634" width="4.28515625" style="5" customWidth="1"/>
    <col min="5635" max="5635" width="5.5703125" style="5" customWidth="1"/>
    <col min="5636" max="5636" width="5.28515625" style="5" customWidth="1"/>
    <col min="5637" max="5637" width="44.7109375" style="5" customWidth="1"/>
    <col min="5638" max="5638" width="15.140625" style="5" bestFit="1" customWidth="1"/>
    <col min="5639" max="5639" width="7.42578125" style="5" customWidth="1"/>
    <col min="5640" max="5640" width="9.42578125" style="5" customWidth="1"/>
    <col min="5641" max="5888" width="11.42578125" style="5"/>
    <col min="5889" max="5890" width="4.28515625" style="5" customWidth="1"/>
    <col min="5891" max="5891" width="5.5703125" style="5" customWidth="1"/>
    <col min="5892" max="5892" width="5.28515625" style="5" customWidth="1"/>
    <col min="5893" max="5893" width="44.7109375" style="5" customWidth="1"/>
    <col min="5894" max="5894" width="15.140625" style="5" bestFit="1" customWidth="1"/>
    <col min="5895" max="5895" width="7.42578125" style="5" customWidth="1"/>
    <col min="5896" max="5896" width="9.42578125" style="5" customWidth="1"/>
    <col min="5897" max="6144" width="11.42578125" style="5"/>
    <col min="6145" max="6146" width="4.28515625" style="5" customWidth="1"/>
    <col min="6147" max="6147" width="5.5703125" style="5" customWidth="1"/>
    <col min="6148" max="6148" width="5.28515625" style="5" customWidth="1"/>
    <col min="6149" max="6149" width="44.7109375" style="5" customWidth="1"/>
    <col min="6150" max="6150" width="15.140625" style="5" bestFit="1" customWidth="1"/>
    <col min="6151" max="6151" width="7.42578125" style="5" customWidth="1"/>
    <col min="6152" max="6152" width="9.42578125" style="5" customWidth="1"/>
    <col min="6153" max="6400" width="11.42578125" style="5"/>
    <col min="6401" max="6402" width="4.28515625" style="5" customWidth="1"/>
    <col min="6403" max="6403" width="5.5703125" style="5" customWidth="1"/>
    <col min="6404" max="6404" width="5.28515625" style="5" customWidth="1"/>
    <col min="6405" max="6405" width="44.7109375" style="5" customWidth="1"/>
    <col min="6406" max="6406" width="15.140625" style="5" bestFit="1" customWidth="1"/>
    <col min="6407" max="6407" width="7.42578125" style="5" customWidth="1"/>
    <col min="6408" max="6408" width="9.42578125" style="5" customWidth="1"/>
    <col min="6409" max="6656" width="11.42578125" style="5"/>
    <col min="6657" max="6658" width="4.28515625" style="5" customWidth="1"/>
    <col min="6659" max="6659" width="5.5703125" style="5" customWidth="1"/>
    <col min="6660" max="6660" width="5.28515625" style="5" customWidth="1"/>
    <col min="6661" max="6661" width="44.7109375" style="5" customWidth="1"/>
    <col min="6662" max="6662" width="15.140625" style="5" bestFit="1" customWidth="1"/>
    <col min="6663" max="6663" width="7.42578125" style="5" customWidth="1"/>
    <col min="6664" max="6664" width="9.42578125" style="5" customWidth="1"/>
    <col min="6665" max="6912" width="11.42578125" style="5"/>
    <col min="6913" max="6914" width="4.28515625" style="5" customWidth="1"/>
    <col min="6915" max="6915" width="5.5703125" style="5" customWidth="1"/>
    <col min="6916" max="6916" width="5.28515625" style="5" customWidth="1"/>
    <col min="6917" max="6917" width="44.7109375" style="5" customWidth="1"/>
    <col min="6918" max="6918" width="15.140625" style="5" bestFit="1" customWidth="1"/>
    <col min="6919" max="6919" width="7.42578125" style="5" customWidth="1"/>
    <col min="6920" max="6920" width="9.42578125" style="5" customWidth="1"/>
    <col min="6921" max="7168" width="11.42578125" style="5"/>
    <col min="7169" max="7170" width="4.28515625" style="5" customWidth="1"/>
    <col min="7171" max="7171" width="5.5703125" style="5" customWidth="1"/>
    <col min="7172" max="7172" width="5.28515625" style="5" customWidth="1"/>
    <col min="7173" max="7173" width="44.7109375" style="5" customWidth="1"/>
    <col min="7174" max="7174" width="15.140625" style="5" bestFit="1" customWidth="1"/>
    <col min="7175" max="7175" width="7.42578125" style="5" customWidth="1"/>
    <col min="7176" max="7176" width="9.42578125" style="5" customWidth="1"/>
    <col min="7177" max="7424" width="11.42578125" style="5"/>
    <col min="7425" max="7426" width="4.28515625" style="5" customWidth="1"/>
    <col min="7427" max="7427" width="5.5703125" style="5" customWidth="1"/>
    <col min="7428" max="7428" width="5.28515625" style="5" customWidth="1"/>
    <col min="7429" max="7429" width="44.7109375" style="5" customWidth="1"/>
    <col min="7430" max="7430" width="15.140625" style="5" bestFit="1" customWidth="1"/>
    <col min="7431" max="7431" width="7.42578125" style="5" customWidth="1"/>
    <col min="7432" max="7432" width="9.42578125" style="5" customWidth="1"/>
    <col min="7433" max="7680" width="11.42578125" style="5"/>
    <col min="7681" max="7682" width="4.28515625" style="5" customWidth="1"/>
    <col min="7683" max="7683" width="5.5703125" style="5" customWidth="1"/>
    <col min="7684" max="7684" width="5.28515625" style="5" customWidth="1"/>
    <col min="7685" max="7685" width="44.7109375" style="5" customWidth="1"/>
    <col min="7686" max="7686" width="15.140625" style="5" bestFit="1" customWidth="1"/>
    <col min="7687" max="7687" width="7.42578125" style="5" customWidth="1"/>
    <col min="7688" max="7688" width="9.42578125" style="5" customWidth="1"/>
    <col min="7689" max="7936" width="11.42578125" style="5"/>
    <col min="7937" max="7938" width="4.28515625" style="5" customWidth="1"/>
    <col min="7939" max="7939" width="5.5703125" style="5" customWidth="1"/>
    <col min="7940" max="7940" width="5.28515625" style="5" customWidth="1"/>
    <col min="7941" max="7941" width="44.7109375" style="5" customWidth="1"/>
    <col min="7942" max="7942" width="15.140625" style="5" bestFit="1" customWidth="1"/>
    <col min="7943" max="7943" width="7.42578125" style="5" customWidth="1"/>
    <col min="7944" max="7944" width="9.42578125" style="5" customWidth="1"/>
    <col min="7945" max="8192" width="11.42578125" style="5"/>
    <col min="8193" max="8194" width="4.28515625" style="5" customWidth="1"/>
    <col min="8195" max="8195" width="5.5703125" style="5" customWidth="1"/>
    <col min="8196" max="8196" width="5.28515625" style="5" customWidth="1"/>
    <col min="8197" max="8197" width="44.7109375" style="5" customWidth="1"/>
    <col min="8198" max="8198" width="15.140625" style="5" bestFit="1" customWidth="1"/>
    <col min="8199" max="8199" width="7.42578125" style="5" customWidth="1"/>
    <col min="8200" max="8200" width="9.42578125" style="5" customWidth="1"/>
    <col min="8201" max="8448" width="11.42578125" style="5"/>
    <col min="8449" max="8450" width="4.28515625" style="5" customWidth="1"/>
    <col min="8451" max="8451" width="5.5703125" style="5" customWidth="1"/>
    <col min="8452" max="8452" width="5.28515625" style="5" customWidth="1"/>
    <col min="8453" max="8453" width="44.7109375" style="5" customWidth="1"/>
    <col min="8454" max="8454" width="15.140625" style="5" bestFit="1" customWidth="1"/>
    <col min="8455" max="8455" width="7.42578125" style="5" customWidth="1"/>
    <col min="8456" max="8456" width="9.42578125" style="5" customWidth="1"/>
    <col min="8457" max="8704" width="11.42578125" style="5"/>
    <col min="8705" max="8706" width="4.28515625" style="5" customWidth="1"/>
    <col min="8707" max="8707" width="5.5703125" style="5" customWidth="1"/>
    <col min="8708" max="8708" width="5.28515625" style="5" customWidth="1"/>
    <col min="8709" max="8709" width="44.7109375" style="5" customWidth="1"/>
    <col min="8710" max="8710" width="15.140625" style="5" bestFit="1" customWidth="1"/>
    <col min="8711" max="8711" width="7.42578125" style="5" customWidth="1"/>
    <col min="8712" max="8712" width="9.42578125" style="5" customWidth="1"/>
    <col min="8713" max="8960" width="11.42578125" style="5"/>
    <col min="8961" max="8962" width="4.28515625" style="5" customWidth="1"/>
    <col min="8963" max="8963" width="5.5703125" style="5" customWidth="1"/>
    <col min="8964" max="8964" width="5.28515625" style="5" customWidth="1"/>
    <col min="8965" max="8965" width="44.7109375" style="5" customWidth="1"/>
    <col min="8966" max="8966" width="15.140625" style="5" bestFit="1" customWidth="1"/>
    <col min="8967" max="8967" width="7.42578125" style="5" customWidth="1"/>
    <col min="8968" max="8968" width="9.42578125" style="5" customWidth="1"/>
    <col min="8969" max="9216" width="11.42578125" style="5"/>
    <col min="9217" max="9218" width="4.28515625" style="5" customWidth="1"/>
    <col min="9219" max="9219" width="5.5703125" style="5" customWidth="1"/>
    <col min="9220" max="9220" width="5.28515625" style="5" customWidth="1"/>
    <col min="9221" max="9221" width="44.7109375" style="5" customWidth="1"/>
    <col min="9222" max="9222" width="15.140625" style="5" bestFit="1" customWidth="1"/>
    <col min="9223" max="9223" width="7.42578125" style="5" customWidth="1"/>
    <col min="9224" max="9224" width="9.42578125" style="5" customWidth="1"/>
    <col min="9225" max="9472" width="11.42578125" style="5"/>
    <col min="9473" max="9474" width="4.28515625" style="5" customWidth="1"/>
    <col min="9475" max="9475" width="5.5703125" style="5" customWidth="1"/>
    <col min="9476" max="9476" width="5.28515625" style="5" customWidth="1"/>
    <col min="9477" max="9477" width="44.7109375" style="5" customWidth="1"/>
    <col min="9478" max="9478" width="15.140625" style="5" bestFit="1" customWidth="1"/>
    <col min="9479" max="9479" width="7.42578125" style="5" customWidth="1"/>
    <col min="9480" max="9480" width="9.42578125" style="5" customWidth="1"/>
    <col min="9481" max="9728" width="11.42578125" style="5"/>
    <col min="9729" max="9730" width="4.28515625" style="5" customWidth="1"/>
    <col min="9731" max="9731" width="5.5703125" style="5" customWidth="1"/>
    <col min="9732" max="9732" width="5.28515625" style="5" customWidth="1"/>
    <col min="9733" max="9733" width="44.7109375" style="5" customWidth="1"/>
    <col min="9734" max="9734" width="15.140625" style="5" bestFit="1" customWidth="1"/>
    <col min="9735" max="9735" width="7.42578125" style="5" customWidth="1"/>
    <col min="9736" max="9736" width="9.42578125" style="5" customWidth="1"/>
    <col min="9737" max="9984" width="11.42578125" style="5"/>
    <col min="9985" max="9986" width="4.28515625" style="5" customWidth="1"/>
    <col min="9987" max="9987" width="5.5703125" style="5" customWidth="1"/>
    <col min="9988" max="9988" width="5.28515625" style="5" customWidth="1"/>
    <col min="9989" max="9989" width="44.7109375" style="5" customWidth="1"/>
    <col min="9990" max="9990" width="15.140625" style="5" bestFit="1" customWidth="1"/>
    <col min="9991" max="9991" width="7.42578125" style="5" customWidth="1"/>
    <col min="9992" max="9992" width="9.42578125" style="5" customWidth="1"/>
    <col min="9993" max="10240" width="11.42578125" style="5"/>
    <col min="10241" max="10242" width="4.28515625" style="5" customWidth="1"/>
    <col min="10243" max="10243" width="5.5703125" style="5" customWidth="1"/>
    <col min="10244" max="10244" width="5.28515625" style="5" customWidth="1"/>
    <col min="10245" max="10245" width="44.7109375" style="5" customWidth="1"/>
    <col min="10246" max="10246" width="15.140625" style="5" bestFit="1" customWidth="1"/>
    <col min="10247" max="10247" width="7.42578125" style="5" customWidth="1"/>
    <col min="10248" max="10248" width="9.42578125" style="5" customWidth="1"/>
    <col min="10249" max="10496" width="11.42578125" style="5"/>
    <col min="10497" max="10498" width="4.28515625" style="5" customWidth="1"/>
    <col min="10499" max="10499" width="5.5703125" style="5" customWidth="1"/>
    <col min="10500" max="10500" width="5.28515625" style="5" customWidth="1"/>
    <col min="10501" max="10501" width="44.7109375" style="5" customWidth="1"/>
    <col min="10502" max="10502" width="15.140625" style="5" bestFit="1" customWidth="1"/>
    <col min="10503" max="10503" width="7.42578125" style="5" customWidth="1"/>
    <col min="10504" max="10504" width="9.42578125" style="5" customWidth="1"/>
    <col min="10505" max="10752" width="11.42578125" style="5"/>
    <col min="10753" max="10754" width="4.28515625" style="5" customWidth="1"/>
    <col min="10755" max="10755" width="5.5703125" style="5" customWidth="1"/>
    <col min="10756" max="10756" width="5.28515625" style="5" customWidth="1"/>
    <col min="10757" max="10757" width="44.7109375" style="5" customWidth="1"/>
    <col min="10758" max="10758" width="15.140625" style="5" bestFit="1" customWidth="1"/>
    <col min="10759" max="10759" width="7.42578125" style="5" customWidth="1"/>
    <col min="10760" max="10760" width="9.42578125" style="5" customWidth="1"/>
    <col min="10761" max="11008" width="11.42578125" style="5"/>
    <col min="11009" max="11010" width="4.28515625" style="5" customWidth="1"/>
    <col min="11011" max="11011" width="5.5703125" style="5" customWidth="1"/>
    <col min="11012" max="11012" width="5.28515625" style="5" customWidth="1"/>
    <col min="11013" max="11013" width="44.7109375" style="5" customWidth="1"/>
    <col min="11014" max="11014" width="15.140625" style="5" bestFit="1" customWidth="1"/>
    <col min="11015" max="11015" width="7.42578125" style="5" customWidth="1"/>
    <col min="11016" max="11016" width="9.42578125" style="5" customWidth="1"/>
    <col min="11017" max="11264" width="11.42578125" style="5"/>
    <col min="11265" max="11266" width="4.28515625" style="5" customWidth="1"/>
    <col min="11267" max="11267" width="5.5703125" style="5" customWidth="1"/>
    <col min="11268" max="11268" width="5.28515625" style="5" customWidth="1"/>
    <col min="11269" max="11269" width="44.7109375" style="5" customWidth="1"/>
    <col min="11270" max="11270" width="15.140625" style="5" bestFit="1" customWidth="1"/>
    <col min="11271" max="11271" width="7.42578125" style="5" customWidth="1"/>
    <col min="11272" max="11272" width="9.42578125" style="5" customWidth="1"/>
    <col min="11273" max="11520" width="11.42578125" style="5"/>
    <col min="11521" max="11522" width="4.28515625" style="5" customWidth="1"/>
    <col min="11523" max="11523" width="5.5703125" style="5" customWidth="1"/>
    <col min="11524" max="11524" width="5.28515625" style="5" customWidth="1"/>
    <col min="11525" max="11525" width="44.7109375" style="5" customWidth="1"/>
    <col min="11526" max="11526" width="15.140625" style="5" bestFit="1" customWidth="1"/>
    <col min="11527" max="11527" width="7.42578125" style="5" customWidth="1"/>
    <col min="11528" max="11528" width="9.42578125" style="5" customWidth="1"/>
    <col min="11529" max="11776" width="11.42578125" style="5"/>
    <col min="11777" max="11778" width="4.28515625" style="5" customWidth="1"/>
    <col min="11779" max="11779" width="5.5703125" style="5" customWidth="1"/>
    <col min="11780" max="11780" width="5.28515625" style="5" customWidth="1"/>
    <col min="11781" max="11781" width="44.7109375" style="5" customWidth="1"/>
    <col min="11782" max="11782" width="15.140625" style="5" bestFit="1" customWidth="1"/>
    <col min="11783" max="11783" width="7.42578125" style="5" customWidth="1"/>
    <col min="11784" max="11784" width="9.42578125" style="5" customWidth="1"/>
    <col min="11785" max="12032" width="11.42578125" style="5"/>
    <col min="12033" max="12034" width="4.28515625" style="5" customWidth="1"/>
    <col min="12035" max="12035" width="5.5703125" style="5" customWidth="1"/>
    <col min="12036" max="12036" width="5.28515625" style="5" customWidth="1"/>
    <col min="12037" max="12037" width="44.7109375" style="5" customWidth="1"/>
    <col min="12038" max="12038" width="15.140625" style="5" bestFit="1" customWidth="1"/>
    <col min="12039" max="12039" width="7.42578125" style="5" customWidth="1"/>
    <col min="12040" max="12040" width="9.42578125" style="5" customWidth="1"/>
    <col min="12041" max="12288" width="11.42578125" style="5"/>
    <col min="12289" max="12290" width="4.28515625" style="5" customWidth="1"/>
    <col min="12291" max="12291" width="5.5703125" style="5" customWidth="1"/>
    <col min="12292" max="12292" width="5.28515625" style="5" customWidth="1"/>
    <col min="12293" max="12293" width="44.7109375" style="5" customWidth="1"/>
    <col min="12294" max="12294" width="15.140625" style="5" bestFit="1" customWidth="1"/>
    <col min="12295" max="12295" width="7.42578125" style="5" customWidth="1"/>
    <col min="12296" max="12296" width="9.42578125" style="5" customWidth="1"/>
    <col min="12297" max="12544" width="11.42578125" style="5"/>
    <col min="12545" max="12546" width="4.28515625" style="5" customWidth="1"/>
    <col min="12547" max="12547" width="5.5703125" style="5" customWidth="1"/>
    <col min="12548" max="12548" width="5.28515625" style="5" customWidth="1"/>
    <col min="12549" max="12549" width="44.7109375" style="5" customWidth="1"/>
    <col min="12550" max="12550" width="15.140625" style="5" bestFit="1" customWidth="1"/>
    <col min="12551" max="12551" width="7.42578125" style="5" customWidth="1"/>
    <col min="12552" max="12552" width="9.42578125" style="5" customWidth="1"/>
    <col min="12553" max="12800" width="11.42578125" style="5"/>
    <col min="12801" max="12802" width="4.28515625" style="5" customWidth="1"/>
    <col min="12803" max="12803" width="5.5703125" style="5" customWidth="1"/>
    <col min="12804" max="12804" width="5.28515625" style="5" customWidth="1"/>
    <col min="12805" max="12805" width="44.7109375" style="5" customWidth="1"/>
    <col min="12806" max="12806" width="15.140625" style="5" bestFit="1" customWidth="1"/>
    <col min="12807" max="12807" width="7.42578125" style="5" customWidth="1"/>
    <col min="12808" max="12808" width="9.42578125" style="5" customWidth="1"/>
    <col min="12809" max="13056" width="11.42578125" style="5"/>
    <col min="13057" max="13058" width="4.28515625" style="5" customWidth="1"/>
    <col min="13059" max="13059" width="5.5703125" style="5" customWidth="1"/>
    <col min="13060" max="13060" width="5.28515625" style="5" customWidth="1"/>
    <col min="13061" max="13061" width="44.7109375" style="5" customWidth="1"/>
    <col min="13062" max="13062" width="15.140625" style="5" bestFit="1" customWidth="1"/>
    <col min="13063" max="13063" width="7.42578125" style="5" customWidth="1"/>
    <col min="13064" max="13064" width="9.42578125" style="5" customWidth="1"/>
    <col min="13065" max="13312" width="11.42578125" style="5"/>
    <col min="13313" max="13314" width="4.28515625" style="5" customWidth="1"/>
    <col min="13315" max="13315" width="5.5703125" style="5" customWidth="1"/>
    <col min="13316" max="13316" width="5.28515625" style="5" customWidth="1"/>
    <col min="13317" max="13317" width="44.7109375" style="5" customWidth="1"/>
    <col min="13318" max="13318" width="15.140625" style="5" bestFit="1" customWidth="1"/>
    <col min="13319" max="13319" width="7.42578125" style="5" customWidth="1"/>
    <col min="13320" max="13320" width="9.42578125" style="5" customWidth="1"/>
    <col min="13321" max="13568" width="11.42578125" style="5"/>
    <col min="13569" max="13570" width="4.28515625" style="5" customWidth="1"/>
    <col min="13571" max="13571" width="5.5703125" style="5" customWidth="1"/>
    <col min="13572" max="13572" width="5.28515625" style="5" customWidth="1"/>
    <col min="13573" max="13573" width="44.7109375" style="5" customWidth="1"/>
    <col min="13574" max="13574" width="15.140625" style="5" bestFit="1" customWidth="1"/>
    <col min="13575" max="13575" width="7.42578125" style="5" customWidth="1"/>
    <col min="13576" max="13576" width="9.42578125" style="5" customWidth="1"/>
    <col min="13577" max="13824" width="11.42578125" style="5"/>
    <col min="13825" max="13826" width="4.28515625" style="5" customWidth="1"/>
    <col min="13827" max="13827" width="5.5703125" style="5" customWidth="1"/>
    <col min="13828" max="13828" width="5.28515625" style="5" customWidth="1"/>
    <col min="13829" max="13829" width="44.7109375" style="5" customWidth="1"/>
    <col min="13830" max="13830" width="15.140625" style="5" bestFit="1" customWidth="1"/>
    <col min="13831" max="13831" width="7.42578125" style="5" customWidth="1"/>
    <col min="13832" max="13832" width="9.42578125" style="5" customWidth="1"/>
    <col min="13833" max="14080" width="11.42578125" style="5"/>
    <col min="14081" max="14082" width="4.28515625" style="5" customWidth="1"/>
    <col min="14083" max="14083" width="5.5703125" style="5" customWidth="1"/>
    <col min="14084" max="14084" width="5.28515625" style="5" customWidth="1"/>
    <col min="14085" max="14085" width="44.7109375" style="5" customWidth="1"/>
    <col min="14086" max="14086" width="15.140625" style="5" bestFit="1" customWidth="1"/>
    <col min="14087" max="14087" width="7.42578125" style="5" customWidth="1"/>
    <col min="14088" max="14088" width="9.42578125" style="5" customWidth="1"/>
    <col min="14089" max="14336" width="11.42578125" style="5"/>
    <col min="14337" max="14338" width="4.28515625" style="5" customWidth="1"/>
    <col min="14339" max="14339" width="5.5703125" style="5" customWidth="1"/>
    <col min="14340" max="14340" width="5.28515625" style="5" customWidth="1"/>
    <col min="14341" max="14341" width="44.7109375" style="5" customWidth="1"/>
    <col min="14342" max="14342" width="15.140625" style="5" bestFit="1" customWidth="1"/>
    <col min="14343" max="14343" width="7.42578125" style="5" customWidth="1"/>
    <col min="14344" max="14344" width="9.42578125" style="5" customWidth="1"/>
    <col min="14345" max="14592" width="11.42578125" style="5"/>
    <col min="14593" max="14594" width="4.28515625" style="5" customWidth="1"/>
    <col min="14595" max="14595" width="5.5703125" style="5" customWidth="1"/>
    <col min="14596" max="14596" width="5.28515625" style="5" customWidth="1"/>
    <col min="14597" max="14597" width="44.7109375" style="5" customWidth="1"/>
    <col min="14598" max="14598" width="15.140625" style="5" bestFit="1" customWidth="1"/>
    <col min="14599" max="14599" width="7.42578125" style="5" customWidth="1"/>
    <col min="14600" max="14600" width="9.42578125" style="5" customWidth="1"/>
    <col min="14601" max="14848" width="11.42578125" style="5"/>
    <col min="14849" max="14850" width="4.28515625" style="5" customWidth="1"/>
    <col min="14851" max="14851" width="5.5703125" style="5" customWidth="1"/>
    <col min="14852" max="14852" width="5.28515625" style="5" customWidth="1"/>
    <col min="14853" max="14853" width="44.7109375" style="5" customWidth="1"/>
    <col min="14854" max="14854" width="15.140625" style="5" bestFit="1" customWidth="1"/>
    <col min="14855" max="14855" width="7.42578125" style="5" customWidth="1"/>
    <col min="14856" max="14856" width="9.42578125" style="5" customWidth="1"/>
    <col min="14857" max="15104" width="11.42578125" style="5"/>
    <col min="15105" max="15106" width="4.28515625" style="5" customWidth="1"/>
    <col min="15107" max="15107" width="5.5703125" style="5" customWidth="1"/>
    <col min="15108" max="15108" width="5.28515625" style="5" customWidth="1"/>
    <col min="15109" max="15109" width="44.7109375" style="5" customWidth="1"/>
    <col min="15110" max="15110" width="15.140625" style="5" bestFit="1" customWidth="1"/>
    <col min="15111" max="15111" width="7.42578125" style="5" customWidth="1"/>
    <col min="15112" max="15112" width="9.42578125" style="5" customWidth="1"/>
    <col min="15113" max="15360" width="11.42578125" style="5"/>
    <col min="15361" max="15362" width="4.28515625" style="5" customWidth="1"/>
    <col min="15363" max="15363" width="5.5703125" style="5" customWidth="1"/>
    <col min="15364" max="15364" width="5.28515625" style="5" customWidth="1"/>
    <col min="15365" max="15365" width="44.7109375" style="5" customWidth="1"/>
    <col min="15366" max="15366" width="15.140625" style="5" bestFit="1" customWidth="1"/>
    <col min="15367" max="15367" width="7.42578125" style="5" customWidth="1"/>
    <col min="15368" max="15368" width="9.42578125" style="5" customWidth="1"/>
    <col min="15369" max="15616" width="11.42578125" style="5"/>
    <col min="15617" max="15618" width="4.28515625" style="5" customWidth="1"/>
    <col min="15619" max="15619" width="5.5703125" style="5" customWidth="1"/>
    <col min="15620" max="15620" width="5.28515625" style="5" customWidth="1"/>
    <col min="15621" max="15621" width="44.7109375" style="5" customWidth="1"/>
    <col min="15622" max="15622" width="15.140625" style="5" bestFit="1" customWidth="1"/>
    <col min="15623" max="15623" width="7.42578125" style="5" customWidth="1"/>
    <col min="15624" max="15624" width="9.42578125" style="5" customWidth="1"/>
    <col min="15625" max="15872" width="11.42578125" style="5"/>
    <col min="15873" max="15874" width="4.28515625" style="5" customWidth="1"/>
    <col min="15875" max="15875" width="5.5703125" style="5" customWidth="1"/>
    <col min="15876" max="15876" width="5.28515625" style="5" customWidth="1"/>
    <col min="15877" max="15877" width="44.7109375" style="5" customWidth="1"/>
    <col min="15878" max="15878" width="15.140625" style="5" bestFit="1" customWidth="1"/>
    <col min="15879" max="15879" width="7.42578125" style="5" customWidth="1"/>
    <col min="15880" max="15880" width="9.42578125" style="5" customWidth="1"/>
    <col min="15881" max="16128" width="11.42578125" style="5"/>
    <col min="16129" max="16130" width="4.28515625" style="5" customWidth="1"/>
    <col min="16131" max="16131" width="5.5703125" style="5" customWidth="1"/>
    <col min="16132" max="16132" width="5.28515625" style="5" customWidth="1"/>
    <col min="16133" max="16133" width="44.7109375" style="5" customWidth="1"/>
    <col min="16134" max="16134" width="15.140625" style="5" bestFit="1" customWidth="1"/>
    <col min="16135" max="16135" width="7.42578125" style="5" customWidth="1"/>
    <col min="16136" max="16136" width="9.42578125" style="5" customWidth="1"/>
    <col min="16137" max="16384" width="11.42578125" style="5"/>
  </cols>
  <sheetData>
    <row r="1" spans="1:9" ht="48" customHeight="1" x14ac:dyDescent="0.2">
      <c r="A1" s="85" t="s">
        <v>43</v>
      </c>
      <c r="B1" s="1" t="s">
        <v>230</v>
      </c>
      <c r="C1" s="85"/>
      <c r="D1" s="85"/>
      <c r="E1" s="85"/>
      <c r="F1" s="85"/>
      <c r="G1" s="85"/>
      <c r="H1" s="85" t="str">
        <f>'[1]POČETNA i upute'!$G$4</f>
        <v>2014.</v>
      </c>
      <c r="I1" s="2" t="s">
        <v>231</v>
      </c>
    </row>
    <row r="2" spans="1:9" s="4" customFormat="1" ht="26.25" customHeight="1" x14ac:dyDescent="0.2">
      <c r="A2" s="93" t="s">
        <v>232</v>
      </c>
      <c r="B2" s="93"/>
      <c r="C2" s="93"/>
      <c r="D2" s="93"/>
      <c r="E2" s="93"/>
      <c r="F2" s="93"/>
      <c r="G2" s="98"/>
      <c r="H2" s="98"/>
    </row>
    <row r="3" spans="1:9" ht="25.5" customHeight="1" x14ac:dyDescent="0.2">
      <c r="A3" s="93"/>
      <c r="B3" s="93"/>
      <c r="C3" s="93"/>
      <c r="D3" s="93"/>
      <c r="E3" s="93"/>
      <c r="F3" s="93"/>
      <c r="G3" s="93"/>
      <c r="H3" s="95"/>
    </row>
    <row r="4" spans="1:9" ht="9" customHeight="1" x14ac:dyDescent="0.25">
      <c r="A4" s="6"/>
      <c r="B4" s="7"/>
      <c r="C4" s="7"/>
      <c r="D4" s="7"/>
      <c r="E4" s="7"/>
      <c r="F4" s="86"/>
      <c r="G4" s="86"/>
      <c r="H4" s="86"/>
    </row>
    <row r="5" spans="1:9" ht="27.75" customHeight="1" x14ac:dyDescent="0.25">
      <c r="A5" s="8"/>
      <c r="B5" s="9"/>
      <c r="C5" s="9"/>
      <c r="D5" s="10"/>
      <c r="E5" s="11"/>
      <c r="F5" s="12" t="str">
        <f>'[1]POČETNA i upute'!$E$10</f>
        <v>2. Rebalans plana za 2014 .</v>
      </c>
      <c r="G5" s="13"/>
      <c r="H5" s="86"/>
    </row>
    <row r="6" spans="1:9" ht="27.75" customHeight="1" x14ac:dyDescent="0.25">
      <c r="A6" s="88" t="s">
        <v>233</v>
      </c>
      <c r="B6" s="89"/>
      <c r="C6" s="89"/>
      <c r="D6" s="89"/>
      <c r="E6" s="92"/>
      <c r="F6" s="14">
        <f>F7+F8</f>
        <v>9769632.6119999997</v>
      </c>
      <c r="G6" s="15"/>
      <c r="H6" s="86"/>
    </row>
    <row r="7" spans="1:9" ht="22.5" customHeight="1" x14ac:dyDescent="0.25">
      <c r="A7" s="88" t="s">
        <v>234</v>
      </c>
      <c r="B7" s="89"/>
      <c r="C7" s="89"/>
      <c r="D7" s="89"/>
      <c r="E7" s="92"/>
      <c r="F7" s="16">
        <f>[1]glavna!$D$161-[1]glavna!$D$184</f>
        <v>9769632.6119999997</v>
      </c>
      <c r="G7" s="86"/>
      <c r="H7" s="86"/>
    </row>
    <row r="8" spans="1:9" ht="22.5" customHeight="1" x14ac:dyDescent="0.25">
      <c r="A8" s="91" t="s">
        <v>235</v>
      </c>
      <c r="B8" s="92"/>
      <c r="C8" s="92"/>
      <c r="D8" s="92"/>
      <c r="E8" s="92"/>
      <c r="F8" s="16">
        <v>0</v>
      </c>
      <c r="G8" s="86"/>
      <c r="H8" s="86"/>
    </row>
    <row r="9" spans="1:9" ht="22.5" customHeight="1" x14ac:dyDescent="0.25">
      <c r="A9" s="17" t="s">
        <v>236</v>
      </c>
      <c r="B9" s="87"/>
      <c r="C9" s="87"/>
      <c r="D9" s="87"/>
      <c r="E9" s="87"/>
      <c r="F9" s="16">
        <f>F10+F11</f>
        <v>9794924.6099999994</v>
      </c>
      <c r="G9" s="86"/>
      <c r="H9" s="86"/>
    </row>
    <row r="10" spans="1:9" ht="22.5" customHeight="1" x14ac:dyDescent="0.25">
      <c r="A10" s="90" t="s">
        <v>237</v>
      </c>
      <c r="B10" s="89"/>
      <c r="C10" s="89"/>
      <c r="D10" s="89"/>
      <c r="E10" s="97"/>
      <c r="F10" s="14">
        <f>[1]glavna!$D$8</f>
        <v>9716545.6099999994</v>
      </c>
      <c r="G10" s="86"/>
      <c r="H10" s="86"/>
    </row>
    <row r="11" spans="1:9" ht="22.5" customHeight="1" x14ac:dyDescent="0.25">
      <c r="A11" s="91" t="s">
        <v>238</v>
      </c>
      <c r="B11" s="92"/>
      <c r="C11" s="92"/>
      <c r="D11" s="92"/>
      <c r="E11" s="92"/>
      <c r="F11" s="14">
        <f>[1]glavna!$D$127</f>
        <v>78379</v>
      </c>
      <c r="G11" s="86"/>
      <c r="H11" s="86"/>
    </row>
    <row r="12" spans="1:9" ht="22.5" customHeight="1" x14ac:dyDescent="0.25">
      <c r="A12" s="90" t="s">
        <v>239</v>
      </c>
      <c r="B12" s="89"/>
      <c r="C12" s="89"/>
      <c r="D12" s="89"/>
      <c r="E12" s="89"/>
      <c r="F12" s="14">
        <f>+F6-F9</f>
        <v>-25291.997999999672</v>
      </c>
      <c r="G12" s="86"/>
      <c r="H12" s="86"/>
    </row>
    <row r="13" spans="1:9" ht="25.5" customHeight="1" x14ac:dyDescent="0.2">
      <c r="A13" s="93"/>
      <c r="B13" s="94"/>
      <c r="C13" s="94"/>
      <c r="D13" s="94"/>
      <c r="E13" s="94"/>
      <c r="F13" s="95"/>
      <c r="G13" s="95"/>
      <c r="H13" s="95"/>
    </row>
    <row r="14" spans="1:9" ht="27.75" customHeight="1" x14ac:dyDescent="0.25">
      <c r="A14" s="8"/>
      <c r="B14" s="9"/>
      <c r="C14" s="9"/>
      <c r="D14" s="10"/>
      <c r="E14" s="11"/>
      <c r="F14" s="18" t="str">
        <f>'[1]POČETNA i upute'!$E$10</f>
        <v>2. Rebalans plana za 2014 .</v>
      </c>
      <c r="G14" s="86"/>
      <c r="H14" s="86"/>
    </row>
    <row r="15" spans="1:9" ht="22.5" customHeight="1" x14ac:dyDescent="0.25">
      <c r="A15" s="88" t="s">
        <v>240</v>
      </c>
      <c r="B15" s="89"/>
      <c r="C15" s="89"/>
      <c r="D15" s="89"/>
      <c r="E15" s="92"/>
      <c r="F15" s="16">
        <f>'[1]POČETNA i upute'!$G$2</f>
        <v>45292</v>
      </c>
      <c r="G15" s="86"/>
      <c r="H15" s="86"/>
    </row>
    <row r="16" spans="1:9" s="19" customFormat="1" ht="25.5" customHeight="1" x14ac:dyDescent="0.25">
      <c r="A16" s="96"/>
      <c r="B16" s="94"/>
      <c r="C16" s="94"/>
      <c r="D16" s="94"/>
      <c r="E16" s="94"/>
      <c r="F16" s="95"/>
      <c r="G16" s="95"/>
      <c r="H16" s="95"/>
    </row>
    <row r="17" spans="1:8" s="19" customFormat="1" ht="27.75" customHeight="1" x14ac:dyDescent="0.25">
      <c r="A17" s="8"/>
      <c r="B17" s="9"/>
      <c r="C17" s="9"/>
      <c r="D17" s="10"/>
      <c r="E17" s="11"/>
      <c r="F17" s="18" t="str">
        <f>'[1]POČETNA i upute'!$E$10</f>
        <v>2. Rebalans plana za 2014 .</v>
      </c>
      <c r="G17" s="20"/>
      <c r="H17" s="20"/>
    </row>
    <row r="18" spans="1:8" s="19" customFormat="1" ht="22.5" customHeight="1" x14ac:dyDescent="0.25">
      <c r="A18" s="88" t="s">
        <v>241</v>
      </c>
      <c r="B18" s="89"/>
      <c r="C18" s="89"/>
      <c r="D18" s="89"/>
      <c r="E18" s="89"/>
      <c r="F18" s="16"/>
      <c r="G18" s="20"/>
      <c r="H18" s="20"/>
    </row>
    <row r="19" spans="1:8" s="19" customFormat="1" ht="22.5" customHeight="1" x14ac:dyDescent="0.25">
      <c r="A19" s="88" t="s">
        <v>242</v>
      </c>
      <c r="B19" s="89"/>
      <c r="C19" s="89"/>
      <c r="D19" s="89"/>
      <c r="E19" s="89"/>
      <c r="F19" s="16"/>
      <c r="G19" s="86"/>
      <c r="H19" s="86"/>
    </row>
    <row r="20" spans="1:8" s="19" customFormat="1" ht="22.5" customHeight="1" x14ac:dyDescent="0.25">
      <c r="A20" s="90" t="s">
        <v>243</v>
      </c>
      <c r="B20" s="89"/>
      <c r="C20" s="89"/>
      <c r="D20" s="89"/>
      <c r="E20" s="89"/>
      <c r="F20" s="16"/>
      <c r="G20" s="86"/>
      <c r="H20" s="86"/>
    </row>
    <row r="21" spans="1:8" s="19" customFormat="1" ht="15" customHeight="1" x14ac:dyDescent="0.25">
      <c r="A21" s="21"/>
      <c r="B21" s="22"/>
      <c r="C21" s="84"/>
      <c r="D21" s="23"/>
      <c r="E21" s="22"/>
      <c r="F21" s="24"/>
      <c r="G21" s="86"/>
      <c r="H21" s="86"/>
    </row>
    <row r="22" spans="1:8" s="19" customFormat="1" ht="22.5" customHeight="1" x14ac:dyDescent="0.25">
      <c r="A22" s="90" t="s">
        <v>244</v>
      </c>
      <c r="B22" s="89"/>
      <c r="C22" s="89"/>
      <c r="D22" s="89"/>
      <c r="E22" s="89"/>
      <c r="F22" s="16">
        <f>SUM(F12,F15,F20)</f>
        <v>20000.002000000328</v>
      </c>
      <c r="G22" s="86"/>
      <c r="H22" s="86"/>
    </row>
    <row r="23" spans="1:8" s="19" customFormat="1" ht="18" customHeight="1" x14ac:dyDescent="0.25">
      <c r="A23" s="25"/>
      <c r="B23" s="26"/>
      <c r="C23" s="26"/>
      <c r="D23" s="26"/>
      <c r="E23" s="26"/>
      <c r="G23" s="5"/>
      <c r="H23" s="5"/>
    </row>
    <row r="26" spans="1:8" ht="18" x14ac:dyDescent="0.2">
      <c r="A26" s="93"/>
      <c r="B26" s="93"/>
      <c r="C26" s="93"/>
      <c r="D26" s="93"/>
      <c r="E26" s="93"/>
      <c r="F26" s="93"/>
      <c r="G26" s="93"/>
      <c r="H26" s="93"/>
    </row>
  </sheetData>
  <sheetProtection password="CC51" sheet="1" objects="1" scenarios="1"/>
  <mergeCells count="16">
    <mergeCell ref="A10:E10"/>
    <mergeCell ref="A2:H2"/>
    <mergeCell ref="A3:H3"/>
    <mergeCell ref="A6:E6"/>
    <mergeCell ref="A7:E7"/>
    <mergeCell ref="A8:E8"/>
    <mergeCell ref="A19:E19"/>
    <mergeCell ref="A20:E20"/>
    <mergeCell ref="A22:E22"/>
    <mergeCell ref="A26:H26"/>
    <mergeCell ref="A11:E11"/>
    <mergeCell ref="A12:E12"/>
    <mergeCell ref="A13:H13"/>
    <mergeCell ref="A15:E15"/>
    <mergeCell ref="A16:H16"/>
    <mergeCell ref="A18:E18"/>
  </mergeCells>
  <printOptions horizontalCentered="1"/>
  <pageMargins left="0.19685039370078741" right="0.19685039370078741" top="0.38" bottom="0.41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5" zoomScaleNormal="100" workbookViewId="0">
      <selection activeCell="E11" sqref="E11"/>
    </sheetView>
  </sheetViews>
  <sheetFormatPr defaultColWidth="11.42578125" defaultRowHeight="12.75" x14ac:dyDescent="0.2"/>
  <cols>
    <col min="1" max="1" width="16" style="68" customWidth="1"/>
    <col min="2" max="2" width="17.28515625" style="68" customWidth="1"/>
    <col min="3" max="3" width="16.140625" style="68" customWidth="1"/>
    <col min="4" max="4" width="15.42578125" style="68" customWidth="1"/>
    <col min="5" max="5" width="17.5703125" style="68" customWidth="1"/>
    <col min="6" max="6" width="16.140625" style="71" customWidth="1"/>
    <col min="7" max="8" width="14.42578125" style="3" customWidth="1"/>
    <col min="9" max="9" width="7.85546875" style="3" customWidth="1"/>
    <col min="10" max="10" width="14.28515625" style="3" customWidth="1"/>
    <col min="11" max="11" width="7.85546875" style="3" customWidth="1"/>
    <col min="12" max="256" width="11.42578125" style="3"/>
    <col min="257" max="257" width="16" style="3" customWidth="1"/>
    <col min="258" max="258" width="17.28515625" style="3" customWidth="1"/>
    <col min="259" max="259" width="16.140625" style="3" customWidth="1"/>
    <col min="260" max="260" width="15.42578125" style="3" customWidth="1"/>
    <col min="261" max="261" width="17.5703125" style="3" customWidth="1"/>
    <col min="262" max="262" width="16.140625" style="3" customWidth="1"/>
    <col min="263" max="264" width="14.42578125" style="3" customWidth="1"/>
    <col min="265" max="265" width="7.85546875" style="3" customWidth="1"/>
    <col min="266" max="266" width="14.28515625" style="3" customWidth="1"/>
    <col min="267" max="267" width="7.85546875" style="3" customWidth="1"/>
    <col min="268" max="512" width="11.42578125" style="3"/>
    <col min="513" max="513" width="16" style="3" customWidth="1"/>
    <col min="514" max="514" width="17.28515625" style="3" customWidth="1"/>
    <col min="515" max="515" width="16.140625" style="3" customWidth="1"/>
    <col min="516" max="516" width="15.42578125" style="3" customWidth="1"/>
    <col min="517" max="517" width="17.5703125" style="3" customWidth="1"/>
    <col min="518" max="518" width="16.140625" style="3" customWidth="1"/>
    <col min="519" max="520" width="14.42578125" style="3" customWidth="1"/>
    <col min="521" max="521" width="7.85546875" style="3" customWidth="1"/>
    <col min="522" max="522" width="14.28515625" style="3" customWidth="1"/>
    <col min="523" max="523" width="7.85546875" style="3" customWidth="1"/>
    <col min="524" max="768" width="11.42578125" style="3"/>
    <col min="769" max="769" width="16" style="3" customWidth="1"/>
    <col min="770" max="770" width="17.28515625" style="3" customWidth="1"/>
    <col min="771" max="771" width="16.140625" style="3" customWidth="1"/>
    <col min="772" max="772" width="15.42578125" style="3" customWidth="1"/>
    <col min="773" max="773" width="17.5703125" style="3" customWidth="1"/>
    <col min="774" max="774" width="16.140625" style="3" customWidth="1"/>
    <col min="775" max="776" width="14.42578125" style="3" customWidth="1"/>
    <col min="777" max="777" width="7.85546875" style="3" customWidth="1"/>
    <col min="778" max="778" width="14.28515625" style="3" customWidth="1"/>
    <col min="779" max="779" width="7.85546875" style="3" customWidth="1"/>
    <col min="780" max="1024" width="11.42578125" style="3"/>
    <col min="1025" max="1025" width="16" style="3" customWidth="1"/>
    <col min="1026" max="1026" width="17.28515625" style="3" customWidth="1"/>
    <col min="1027" max="1027" width="16.140625" style="3" customWidth="1"/>
    <col min="1028" max="1028" width="15.42578125" style="3" customWidth="1"/>
    <col min="1029" max="1029" width="17.5703125" style="3" customWidth="1"/>
    <col min="1030" max="1030" width="16.140625" style="3" customWidth="1"/>
    <col min="1031" max="1032" width="14.42578125" style="3" customWidth="1"/>
    <col min="1033" max="1033" width="7.85546875" style="3" customWidth="1"/>
    <col min="1034" max="1034" width="14.28515625" style="3" customWidth="1"/>
    <col min="1035" max="1035" width="7.85546875" style="3" customWidth="1"/>
    <col min="1036" max="1280" width="11.42578125" style="3"/>
    <col min="1281" max="1281" width="16" style="3" customWidth="1"/>
    <col min="1282" max="1282" width="17.28515625" style="3" customWidth="1"/>
    <col min="1283" max="1283" width="16.140625" style="3" customWidth="1"/>
    <col min="1284" max="1284" width="15.42578125" style="3" customWidth="1"/>
    <col min="1285" max="1285" width="17.5703125" style="3" customWidth="1"/>
    <col min="1286" max="1286" width="16.140625" style="3" customWidth="1"/>
    <col min="1287" max="1288" width="14.42578125" style="3" customWidth="1"/>
    <col min="1289" max="1289" width="7.85546875" style="3" customWidth="1"/>
    <col min="1290" max="1290" width="14.28515625" style="3" customWidth="1"/>
    <col min="1291" max="1291" width="7.85546875" style="3" customWidth="1"/>
    <col min="1292" max="1536" width="11.42578125" style="3"/>
    <col min="1537" max="1537" width="16" style="3" customWidth="1"/>
    <col min="1538" max="1538" width="17.28515625" style="3" customWidth="1"/>
    <col min="1539" max="1539" width="16.140625" style="3" customWidth="1"/>
    <col min="1540" max="1540" width="15.42578125" style="3" customWidth="1"/>
    <col min="1541" max="1541" width="17.5703125" style="3" customWidth="1"/>
    <col min="1542" max="1542" width="16.140625" style="3" customWidth="1"/>
    <col min="1543" max="1544" width="14.42578125" style="3" customWidth="1"/>
    <col min="1545" max="1545" width="7.85546875" style="3" customWidth="1"/>
    <col min="1546" max="1546" width="14.28515625" style="3" customWidth="1"/>
    <col min="1547" max="1547" width="7.85546875" style="3" customWidth="1"/>
    <col min="1548" max="1792" width="11.42578125" style="3"/>
    <col min="1793" max="1793" width="16" style="3" customWidth="1"/>
    <col min="1794" max="1794" width="17.28515625" style="3" customWidth="1"/>
    <col min="1795" max="1795" width="16.140625" style="3" customWidth="1"/>
    <col min="1796" max="1796" width="15.42578125" style="3" customWidth="1"/>
    <col min="1797" max="1797" width="17.5703125" style="3" customWidth="1"/>
    <col min="1798" max="1798" width="16.140625" style="3" customWidth="1"/>
    <col min="1799" max="1800" width="14.42578125" style="3" customWidth="1"/>
    <col min="1801" max="1801" width="7.85546875" style="3" customWidth="1"/>
    <col min="1802" max="1802" width="14.28515625" style="3" customWidth="1"/>
    <col min="1803" max="1803" width="7.85546875" style="3" customWidth="1"/>
    <col min="1804" max="2048" width="11.42578125" style="3"/>
    <col min="2049" max="2049" width="16" style="3" customWidth="1"/>
    <col min="2050" max="2050" width="17.28515625" style="3" customWidth="1"/>
    <col min="2051" max="2051" width="16.140625" style="3" customWidth="1"/>
    <col min="2052" max="2052" width="15.42578125" style="3" customWidth="1"/>
    <col min="2053" max="2053" width="17.5703125" style="3" customWidth="1"/>
    <col min="2054" max="2054" width="16.140625" style="3" customWidth="1"/>
    <col min="2055" max="2056" width="14.42578125" style="3" customWidth="1"/>
    <col min="2057" max="2057" width="7.85546875" style="3" customWidth="1"/>
    <col min="2058" max="2058" width="14.28515625" style="3" customWidth="1"/>
    <col min="2059" max="2059" width="7.85546875" style="3" customWidth="1"/>
    <col min="2060" max="2304" width="11.42578125" style="3"/>
    <col min="2305" max="2305" width="16" style="3" customWidth="1"/>
    <col min="2306" max="2306" width="17.28515625" style="3" customWidth="1"/>
    <col min="2307" max="2307" width="16.140625" style="3" customWidth="1"/>
    <col min="2308" max="2308" width="15.42578125" style="3" customWidth="1"/>
    <col min="2309" max="2309" width="17.5703125" style="3" customWidth="1"/>
    <col min="2310" max="2310" width="16.140625" style="3" customWidth="1"/>
    <col min="2311" max="2312" width="14.42578125" style="3" customWidth="1"/>
    <col min="2313" max="2313" width="7.85546875" style="3" customWidth="1"/>
    <col min="2314" max="2314" width="14.28515625" style="3" customWidth="1"/>
    <col min="2315" max="2315" width="7.85546875" style="3" customWidth="1"/>
    <col min="2316" max="2560" width="11.42578125" style="3"/>
    <col min="2561" max="2561" width="16" style="3" customWidth="1"/>
    <col min="2562" max="2562" width="17.28515625" style="3" customWidth="1"/>
    <col min="2563" max="2563" width="16.140625" style="3" customWidth="1"/>
    <col min="2564" max="2564" width="15.42578125" style="3" customWidth="1"/>
    <col min="2565" max="2565" width="17.5703125" style="3" customWidth="1"/>
    <col min="2566" max="2566" width="16.140625" style="3" customWidth="1"/>
    <col min="2567" max="2568" width="14.42578125" style="3" customWidth="1"/>
    <col min="2569" max="2569" width="7.85546875" style="3" customWidth="1"/>
    <col min="2570" max="2570" width="14.28515625" style="3" customWidth="1"/>
    <col min="2571" max="2571" width="7.85546875" style="3" customWidth="1"/>
    <col min="2572" max="2816" width="11.42578125" style="3"/>
    <col min="2817" max="2817" width="16" style="3" customWidth="1"/>
    <col min="2818" max="2818" width="17.28515625" style="3" customWidth="1"/>
    <col min="2819" max="2819" width="16.140625" style="3" customWidth="1"/>
    <col min="2820" max="2820" width="15.42578125" style="3" customWidth="1"/>
    <col min="2821" max="2821" width="17.5703125" style="3" customWidth="1"/>
    <col min="2822" max="2822" width="16.140625" style="3" customWidth="1"/>
    <col min="2823" max="2824" width="14.42578125" style="3" customWidth="1"/>
    <col min="2825" max="2825" width="7.85546875" style="3" customWidth="1"/>
    <col min="2826" max="2826" width="14.28515625" style="3" customWidth="1"/>
    <col min="2827" max="2827" width="7.85546875" style="3" customWidth="1"/>
    <col min="2828" max="3072" width="11.42578125" style="3"/>
    <col min="3073" max="3073" width="16" style="3" customWidth="1"/>
    <col min="3074" max="3074" width="17.28515625" style="3" customWidth="1"/>
    <col min="3075" max="3075" width="16.140625" style="3" customWidth="1"/>
    <col min="3076" max="3076" width="15.42578125" style="3" customWidth="1"/>
    <col min="3077" max="3077" width="17.5703125" style="3" customWidth="1"/>
    <col min="3078" max="3078" width="16.140625" style="3" customWidth="1"/>
    <col min="3079" max="3080" width="14.42578125" style="3" customWidth="1"/>
    <col min="3081" max="3081" width="7.85546875" style="3" customWidth="1"/>
    <col min="3082" max="3082" width="14.28515625" style="3" customWidth="1"/>
    <col min="3083" max="3083" width="7.85546875" style="3" customWidth="1"/>
    <col min="3084" max="3328" width="11.42578125" style="3"/>
    <col min="3329" max="3329" width="16" style="3" customWidth="1"/>
    <col min="3330" max="3330" width="17.28515625" style="3" customWidth="1"/>
    <col min="3331" max="3331" width="16.140625" style="3" customWidth="1"/>
    <col min="3332" max="3332" width="15.42578125" style="3" customWidth="1"/>
    <col min="3333" max="3333" width="17.5703125" style="3" customWidth="1"/>
    <col min="3334" max="3334" width="16.140625" style="3" customWidth="1"/>
    <col min="3335" max="3336" width="14.42578125" style="3" customWidth="1"/>
    <col min="3337" max="3337" width="7.85546875" style="3" customWidth="1"/>
    <col min="3338" max="3338" width="14.28515625" style="3" customWidth="1"/>
    <col min="3339" max="3339" width="7.85546875" style="3" customWidth="1"/>
    <col min="3340" max="3584" width="11.42578125" style="3"/>
    <col min="3585" max="3585" width="16" style="3" customWidth="1"/>
    <col min="3586" max="3586" width="17.28515625" style="3" customWidth="1"/>
    <col min="3587" max="3587" width="16.140625" style="3" customWidth="1"/>
    <col min="3588" max="3588" width="15.42578125" style="3" customWidth="1"/>
    <col min="3589" max="3589" width="17.5703125" style="3" customWidth="1"/>
    <col min="3590" max="3590" width="16.140625" style="3" customWidth="1"/>
    <col min="3591" max="3592" width="14.42578125" style="3" customWidth="1"/>
    <col min="3593" max="3593" width="7.85546875" style="3" customWidth="1"/>
    <col min="3594" max="3594" width="14.28515625" style="3" customWidth="1"/>
    <col min="3595" max="3595" width="7.85546875" style="3" customWidth="1"/>
    <col min="3596" max="3840" width="11.42578125" style="3"/>
    <col min="3841" max="3841" width="16" style="3" customWidth="1"/>
    <col min="3842" max="3842" width="17.28515625" style="3" customWidth="1"/>
    <col min="3843" max="3843" width="16.140625" style="3" customWidth="1"/>
    <col min="3844" max="3844" width="15.42578125" style="3" customWidth="1"/>
    <col min="3845" max="3845" width="17.5703125" style="3" customWidth="1"/>
    <col min="3846" max="3846" width="16.140625" style="3" customWidth="1"/>
    <col min="3847" max="3848" width="14.42578125" style="3" customWidth="1"/>
    <col min="3849" max="3849" width="7.85546875" style="3" customWidth="1"/>
    <col min="3850" max="3850" width="14.28515625" style="3" customWidth="1"/>
    <col min="3851" max="3851" width="7.85546875" style="3" customWidth="1"/>
    <col min="3852" max="4096" width="11.42578125" style="3"/>
    <col min="4097" max="4097" width="16" style="3" customWidth="1"/>
    <col min="4098" max="4098" width="17.28515625" style="3" customWidth="1"/>
    <col min="4099" max="4099" width="16.140625" style="3" customWidth="1"/>
    <col min="4100" max="4100" width="15.42578125" style="3" customWidth="1"/>
    <col min="4101" max="4101" width="17.5703125" style="3" customWidth="1"/>
    <col min="4102" max="4102" width="16.140625" style="3" customWidth="1"/>
    <col min="4103" max="4104" width="14.42578125" style="3" customWidth="1"/>
    <col min="4105" max="4105" width="7.85546875" style="3" customWidth="1"/>
    <col min="4106" max="4106" width="14.28515625" style="3" customWidth="1"/>
    <col min="4107" max="4107" width="7.85546875" style="3" customWidth="1"/>
    <col min="4108" max="4352" width="11.42578125" style="3"/>
    <col min="4353" max="4353" width="16" style="3" customWidth="1"/>
    <col min="4354" max="4354" width="17.28515625" style="3" customWidth="1"/>
    <col min="4355" max="4355" width="16.140625" style="3" customWidth="1"/>
    <col min="4356" max="4356" width="15.42578125" style="3" customWidth="1"/>
    <col min="4357" max="4357" width="17.5703125" style="3" customWidth="1"/>
    <col min="4358" max="4358" width="16.140625" style="3" customWidth="1"/>
    <col min="4359" max="4360" width="14.42578125" style="3" customWidth="1"/>
    <col min="4361" max="4361" width="7.85546875" style="3" customWidth="1"/>
    <col min="4362" max="4362" width="14.28515625" style="3" customWidth="1"/>
    <col min="4363" max="4363" width="7.85546875" style="3" customWidth="1"/>
    <col min="4364" max="4608" width="11.42578125" style="3"/>
    <col min="4609" max="4609" width="16" style="3" customWidth="1"/>
    <col min="4610" max="4610" width="17.28515625" style="3" customWidth="1"/>
    <col min="4611" max="4611" width="16.140625" style="3" customWidth="1"/>
    <col min="4612" max="4612" width="15.42578125" style="3" customWidth="1"/>
    <col min="4613" max="4613" width="17.5703125" style="3" customWidth="1"/>
    <col min="4614" max="4614" width="16.140625" style="3" customWidth="1"/>
    <col min="4615" max="4616" width="14.42578125" style="3" customWidth="1"/>
    <col min="4617" max="4617" width="7.85546875" style="3" customWidth="1"/>
    <col min="4618" max="4618" width="14.28515625" style="3" customWidth="1"/>
    <col min="4619" max="4619" width="7.85546875" style="3" customWidth="1"/>
    <col min="4620" max="4864" width="11.42578125" style="3"/>
    <col min="4865" max="4865" width="16" style="3" customWidth="1"/>
    <col min="4866" max="4866" width="17.28515625" style="3" customWidth="1"/>
    <col min="4867" max="4867" width="16.140625" style="3" customWidth="1"/>
    <col min="4868" max="4868" width="15.42578125" style="3" customWidth="1"/>
    <col min="4869" max="4869" width="17.5703125" style="3" customWidth="1"/>
    <col min="4870" max="4870" width="16.140625" style="3" customWidth="1"/>
    <col min="4871" max="4872" width="14.42578125" style="3" customWidth="1"/>
    <col min="4873" max="4873" width="7.85546875" style="3" customWidth="1"/>
    <col min="4874" max="4874" width="14.28515625" style="3" customWidth="1"/>
    <col min="4875" max="4875" width="7.85546875" style="3" customWidth="1"/>
    <col min="4876" max="5120" width="11.42578125" style="3"/>
    <col min="5121" max="5121" width="16" style="3" customWidth="1"/>
    <col min="5122" max="5122" width="17.28515625" style="3" customWidth="1"/>
    <col min="5123" max="5123" width="16.140625" style="3" customWidth="1"/>
    <col min="5124" max="5124" width="15.42578125" style="3" customWidth="1"/>
    <col min="5125" max="5125" width="17.5703125" style="3" customWidth="1"/>
    <col min="5126" max="5126" width="16.140625" style="3" customWidth="1"/>
    <col min="5127" max="5128" width="14.42578125" style="3" customWidth="1"/>
    <col min="5129" max="5129" width="7.85546875" style="3" customWidth="1"/>
    <col min="5130" max="5130" width="14.28515625" style="3" customWidth="1"/>
    <col min="5131" max="5131" width="7.85546875" style="3" customWidth="1"/>
    <col min="5132" max="5376" width="11.42578125" style="3"/>
    <col min="5377" max="5377" width="16" style="3" customWidth="1"/>
    <col min="5378" max="5378" width="17.28515625" style="3" customWidth="1"/>
    <col min="5379" max="5379" width="16.140625" style="3" customWidth="1"/>
    <col min="5380" max="5380" width="15.42578125" style="3" customWidth="1"/>
    <col min="5381" max="5381" width="17.5703125" style="3" customWidth="1"/>
    <col min="5382" max="5382" width="16.140625" style="3" customWidth="1"/>
    <col min="5383" max="5384" width="14.42578125" style="3" customWidth="1"/>
    <col min="5385" max="5385" width="7.85546875" style="3" customWidth="1"/>
    <col min="5386" max="5386" width="14.28515625" style="3" customWidth="1"/>
    <col min="5387" max="5387" width="7.85546875" style="3" customWidth="1"/>
    <col min="5388" max="5632" width="11.42578125" style="3"/>
    <col min="5633" max="5633" width="16" style="3" customWidth="1"/>
    <col min="5634" max="5634" width="17.28515625" style="3" customWidth="1"/>
    <col min="5635" max="5635" width="16.140625" style="3" customWidth="1"/>
    <col min="5636" max="5636" width="15.42578125" style="3" customWidth="1"/>
    <col min="5637" max="5637" width="17.5703125" style="3" customWidth="1"/>
    <col min="5638" max="5638" width="16.140625" style="3" customWidth="1"/>
    <col min="5639" max="5640" width="14.42578125" style="3" customWidth="1"/>
    <col min="5641" max="5641" width="7.85546875" style="3" customWidth="1"/>
    <col min="5642" max="5642" width="14.28515625" style="3" customWidth="1"/>
    <col min="5643" max="5643" width="7.85546875" style="3" customWidth="1"/>
    <col min="5644" max="5888" width="11.42578125" style="3"/>
    <col min="5889" max="5889" width="16" style="3" customWidth="1"/>
    <col min="5890" max="5890" width="17.28515625" style="3" customWidth="1"/>
    <col min="5891" max="5891" width="16.140625" style="3" customWidth="1"/>
    <col min="5892" max="5892" width="15.42578125" style="3" customWidth="1"/>
    <col min="5893" max="5893" width="17.5703125" style="3" customWidth="1"/>
    <col min="5894" max="5894" width="16.140625" style="3" customWidth="1"/>
    <col min="5895" max="5896" width="14.42578125" style="3" customWidth="1"/>
    <col min="5897" max="5897" width="7.85546875" style="3" customWidth="1"/>
    <col min="5898" max="5898" width="14.28515625" style="3" customWidth="1"/>
    <col min="5899" max="5899" width="7.85546875" style="3" customWidth="1"/>
    <col min="5900" max="6144" width="11.42578125" style="3"/>
    <col min="6145" max="6145" width="16" style="3" customWidth="1"/>
    <col min="6146" max="6146" width="17.28515625" style="3" customWidth="1"/>
    <col min="6147" max="6147" width="16.140625" style="3" customWidth="1"/>
    <col min="6148" max="6148" width="15.42578125" style="3" customWidth="1"/>
    <col min="6149" max="6149" width="17.5703125" style="3" customWidth="1"/>
    <col min="6150" max="6150" width="16.140625" style="3" customWidth="1"/>
    <col min="6151" max="6152" width="14.42578125" style="3" customWidth="1"/>
    <col min="6153" max="6153" width="7.85546875" style="3" customWidth="1"/>
    <col min="6154" max="6154" width="14.28515625" style="3" customWidth="1"/>
    <col min="6155" max="6155" width="7.85546875" style="3" customWidth="1"/>
    <col min="6156" max="6400" width="11.42578125" style="3"/>
    <col min="6401" max="6401" width="16" style="3" customWidth="1"/>
    <col min="6402" max="6402" width="17.28515625" style="3" customWidth="1"/>
    <col min="6403" max="6403" width="16.140625" style="3" customWidth="1"/>
    <col min="6404" max="6404" width="15.42578125" style="3" customWidth="1"/>
    <col min="6405" max="6405" width="17.5703125" style="3" customWidth="1"/>
    <col min="6406" max="6406" width="16.140625" style="3" customWidth="1"/>
    <col min="6407" max="6408" width="14.42578125" style="3" customWidth="1"/>
    <col min="6409" max="6409" width="7.85546875" style="3" customWidth="1"/>
    <col min="6410" max="6410" width="14.28515625" style="3" customWidth="1"/>
    <col min="6411" max="6411" width="7.85546875" style="3" customWidth="1"/>
    <col min="6412" max="6656" width="11.42578125" style="3"/>
    <col min="6657" max="6657" width="16" style="3" customWidth="1"/>
    <col min="6658" max="6658" width="17.28515625" style="3" customWidth="1"/>
    <col min="6659" max="6659" width="16.140625" style="3" customWidth="1"/>
    <col min="6660" max="6660" width="15.42578125" style="3" customWidth="1"/>
    <col min="6661" max="6661" width="17.5703125" style="3" customWidth="1"/>
    <col min="6662" max="6662" width="16.140625" style="3" customWidth="1"/>
    <col min="6663" max="6664" width="14.42578125" style="3" customWidth="1"/>
    <col min="6665" max="6665" width="7.85546875" style="3" customWidth="1"/>
    <col min="6666" max="6666" width="14.28515625" style="3" customWidth="1"/>
    <col min="6667" max="6667" width="7.85546875" style="3" customWidth="1"/>
    <col min="6668" max="6912" width="11.42578125" style="3"/>
    <col min="6913" max="6913" width="16" style="3" customWidth="1"/>
    <col min="6914" max="6914" width="17.28515625" style="3" customWidth="1"/>
    <col min="6915" max="6915" width="16.140625" style="3" customWidth="1"/>
    <col min="6916" max="6916" width="15.42578125" style="3" customWidth="1"/>
    <col min="6917" max="6917" width="17.5703125" style="3" customWidth="1"/>
    <col min="6918" max="6918" width="16.140625" style="3" customWidth="1"/>
    <col min="6919" max="6920" width="14.42578125" style="3" customWidth="1"/>
    <col min="6921" max="6921" width="7.85546875" style="3" customWidth="1"/>
    <col min="6922" max="6922" width="14.28515625" style="3" customWidth="1"/>
    <col min="6923" max="6923" width="7.85546875" style="3" customWidth="1"/>
    <col min="6924" max="7168" width="11.42578125" style="3"/>
    <col min="7169" max="7169" width="16" style="3" customWidth="1"/>
    <col min="7170" max="7170" width="17.28515625" style="3" customWidth="1"/>
    <col min="7171" max="7171" width="16.140625" style="3" customWidth="1"/>
    <col min="7172" max="7172" width="15.42578125" style="3" customWidth="1"/>
    <col min="7173" max="7173" width="17.5703125" style="3" customWidth="1"/>
    <col min="7174" max="7174" width="16.140625" style="3" customWidth="1"/>
    <col min="7175" max="7176" width="14.42578125" style="3" customWidth="1"/>
    <col min="7177" max="7177" width="7.85546875" style="3" customWidth="1"/>
    <col min="7178" max="7178" width="14.28515625" style="3" customWidth="1"/>
    <col min="7179" max="7179" width="7.85546875" style="3" customWidth="1"/>
    <col min="7180" max="7424" width="11.42578125" style="3"/>
    <col min="7425" max="7425" width="16" style="3" customWidth="1"/>
    <col min="7426" max="7426" width="17.28515625" style="3" customWidth="1"/>
    <col min="7427" max="7427" width="16.140625" style="3" customWidth="1"/>
    <col min="7428" max="7428" width="15.42578125" style="3" customWidth="1"/>
    <col min="7429" max="7429" width="17.5703125" style="3" customWidth="1"/>
    <col min="7430" max="7430" width="16.140625" style="3" customWidth="1"/>
    <col min="7431" max="7432" width="14.42578125" style="3" customWidth="1"/>
    <col min="7433" max="7433" width="7.85546875" style="3" customWidth="1"/>
    <col min="7434" max="7434" width="14.28515625" style="3" customWidth="1"/>
    <col min="7435" max="7435" width="7.85546875" style="3" customWidth="1"/>
    <col min="7436" max="7680" width="11.42578125" style="3"/>
    <col min="7681" max="7681" width="16" style="3" customWidth="1"/>
    <col min="7682" max="7682" width="17.28515625" style="3" customWidth="1"/>
    <col min="7683" max="7683" width="16.140625" style="3" customWidth="1"/>
    <col min="7684" max="7684" width="15.42578125" style="3" customWidth="1"/>
    <col min="7685" max="7685" width="17.5703125" style="3" customWidth="1"/>
    <col min="7686" max="7686" width="16.140625" style="3" customWidth="1"/>
    <col min="7687" max="7688" width="14.42578125" style="3" customWidth="1"/>
    <col min="7689" max="7689" width="7.85546875" style="3" customWidth="1"/>
    <col min="7690" max="7690" width="14.28515625" style="3" customWidth="1"/>
    <col min="7691" max="7691" width="7.85546875" style="3" customWidth="1"/>
    <col min="7692" max="7936" width="11.42578125" style="3"/>
    <col min="7937" max="7937" width="16" style="3" customWidth="1"/>
    <col min="7938" max="7938" width="17.28515625" style="3" customWidth="1"/>
    <col min="7939" max="7939" width="16.140625" style="3" customWidth="1"/>
    <col min="7940" max="7940" width="15.42578125" style="3" customWidth="1"/>
    <col min="7941" max="7941" width="17.5703125" style="3" customWidth="1"/>
    <col min="7942" max="7942" width="16.140625" style="3" customWidth="1"/>
    <col min="7943" max="7944" width="14.42578125" style="3" customWidth="1"/>
    <col min="7945" max="7945" width="7.85546875" style="3" customWidth="1"/>
    <col min="7946" max="7946" width="14.28515625" style="3" customWidth="1"/>
    <col min="7947" max="7947" width="7.85546875" style="3" customWidth="1"/>
    <col min="7948" max="8192" width="11.42578125" style="3"/>
    <col min="8193" max="8193" width="16" style="3" customWidth="1"/>
    <col min="8194" max="8194" width="17.28515625" style="3" customWidth="1"/>
    <col min="8195" max="8195" width="16.140625" style="3" customWidth="1"/>
    <col min="8196" max="8196" width="15.42578125" style="3" customWidth="1"/>
    <col min="8197" max="8197" width="17.5703125" style="3" customWidth="1"/>
    <col min="8198" max="8198" width="16.140625" style="3" customWidth="1"/>
    <col min="8199" max="8200" width="14.42578125" style="3" customWidth="1"/>
    <col min="8201" max="8201" width="7.85546875" style="3" customWidth="1"/>
    <col min="8202" max="8202" width="14.28515625" style="3" customWidth="1"/>
    <col min="8203" max="8203" width="7.85546875" style="3" customWidth="1"/>
    <col min="8204" max="8448" width="11.42578125" style="3"/>
    <col min="8449" max="8449" width="16" style="3" customWidth="1"/>
    <col min="8450" max="8450" width="17.28515625" style="3" customWidth="1"/>
    <col min="8451" max="8451" width="16.140625" style="3" customWidth="1"/>
    <col min="8452" max="8452" width="15.42578125" style="3" customWidth="1"/>
    <col min="8453" max="8453" width="17.5703125" style="3" customWidth="1"/>
    <col min="8454" max="8454" width="16.140625" style="3" customWidth="1"/>
    <col min="8455" max="8456" width="14.42578125" style="3" customWidth="1"/>
    <col min="8457" max="8457" width="7.85546875" style="3" customWidth="1"/>
    <col min="8458" max="8458" width="14.28515625" style="3" customWidth="1"/>
    <col min="8459" max="8459" width="7.85546875" style="3" customWidth="1"/>
    <col min="8460" max="8704" width="11.42578125" style="3"/>
    <col min="8705" max="8705" width="16" style="3" customWidth="1"/>
    <col min="8706" max="8706" width="17.28515625" style="3" customWidth="1"/>
    <col min="8707" max="8707" width="16.140625" style="3" customWidth="1"/>
    <col min="8708" max="8708" width="15.42578125" style="3" customWidth="1"/>
    <col min="8709" max="8709" width="17.5703125" style="3" customWidth="1"/>
    <col min="8710" max="8710" width="16.140625" style="3" customWidth="1"/>
    <col min="8711" max="8712" width="14.42578125" style="3" customWidth="1"/>
    <col min="8713" max="8713" width="7.85546875" style="3" customWidth="1"/>
    <col min="8714" max="8714" width="14.28515625" style="3" customWidth="1"/>
    <col min="8715" max="8715" width="7.85546875" style="3" customWidth="1"/>
    <col min="8716" max="8960" width="11.42578125" style="3"/>
    <col min="8961" max="8961" width="16" style="3" customWidth="1"/>
    <col min="8962" max="8962" width="17.28515625" style="3" customWidth="1"/>
    <col min="8963" max="8963" width="16.140625" style="3" customWidth="1"/>
    <col min="8964" max="8964" width="15.42578125" style="3" customWidth="1"/>
    <col min="8965" max="8965" width="17.5703125" style="3" customWidth="1"/>
    <col min="8966" max="8966" width="16.140625" style="3" customWidth="1"/>
    <col min="8967" max="8968" width="14.42578125" style="3" customWidth="1"/>
    <col min="8969" max="8969" width="7.85546875" style="3" customWidth="1"/>
    <col min="8970" max="8970" width="14.28515625" style="3" customWidth="1"/>
    <col min="8971" max="8971" width="7.85546875" style="3" customWidth="1"/>
    <col min="8972" max="9216" width="11.42578125" style="3"/>
    <col min="9217" max="9217" width="16" style="3" customWidth="1"/>
    <col min="9218" max="9218" width="17.28515625" style="3" customWidth="1"/>
    <col min="9219" max="9219" width="16.140625" style="3" customWidth="1"/>
    <col min="9220" max="9220" width="15.42578125" style="3" customWidth="1"/>
    <col min="9221" max="9221" width="17.5703125" style="3" customWidth="1"/>
    <col min="9222" max="9222" width="16.140625" style="3" customWidth="1"/>
    <col min="9223" max="9224" width="14.42578125" style="3" customWidth="1"/>
    <col min="9225" max="9225" width="7.85546875" style="3" customWidth="1"/>
    <col min="9226" max="9226" width="14.28515625" style="3" customWidth="1"/>
    <col min="9227" max="9227" width="7.85546875" style="3" customWidth="1"/>
    <col min="9228" max="9472" width="11.42578125" style="3"/>
    <col min="9473" max="9473" width="16" style="3" customWidth="1"/>
    <col min="9474" max="9474" width="17.28515625" style="3" customWidth="1"/>
    <col min="9475" max="9475" width="16.140625" style="3" customWidth="1"/>
    <col min="9476" max="9476" width="15.42578125" style="3" customWidth="1"/>
    <col min="9477" max="9477" width="17.5703125" style="3" customWidth="1"/>
    <col min="9478" max="9478" width="16.140625" style="3" customWidth="1"/>
    <col min="9479" max="9480" width="14.42578125" style="3" customWidth="1"/>
    <col min="9481" max="9481" width="7.85546875" style="3" customWidth="1"/>
    <col min="9482" max="9482" width="14.28515625" style="3" customWidth="1"/>
    <col min="9483" max="9483" width="7.85546875" style="3" customWidth="1"/>
    <col min="9484" max="9728" width="11.42578125" style="3"/>
    <col min="9729" max="9729" width="16" style="3" customWidth="1"/>
    <col min="9730" max="9730" width="17.28515625" style="3" customWidth="1"/>
    <col min="9731" max="9731" width="16.140625" style="3" customWidth="1"/>
    <col min="9732" max="9732" width="15.42578125" style="3" customWidth="1"/>
    <col min="9733" max="9733" width="17.5703125" style="3" customWidth="1"/>
    <col min="9734" max="9734" width="16.140625" style="3" customWidth="1"/>
    <col min="9735" max="9736" width="14.42578125" style="3" customWidth="1"/>
    <col min="9737" max="9737" width="7.85546875" style="3" customWidth="1"/>
    <col min="9738" max="9738" width="14.28515625" style="3" customWidth="1"/>
    <col min="9739" max="9739" width="7.85546875" style="3" customWidth="1"/>
    <col min="9740" max="9984" width="11.42578125" style="3"/>
    <col min="9985" max="9985" width="16" style="3" customWidth="1"/>
    <col min="9986" max="9986" width="17.28515625" style="3" customWidth="1"/>
    <col min="9987" max="9987" width="16.140625" style="3" customWidth="1"/>
    <col min="9988" max="9988" width="15.42578125" style="3" customWidth="1"/>
    <col min="9989" max="9989" width="17.5703125" style="3" customWidth="1"/>
    <col min="9990" max="9990" width="16.140625" style="3" customWidth="1"/>
    <col min="9991" max="9992" width="14.42578125" style="3" customWidth="1"/>
    <col min="9993" max="9993" width="7.85546875" style="3" customWidth="1"/>
    <col min="9994" max="9994" width="14.28515625" style="3" customWidth="1"/>
    <col min="9995" max="9995" width="7.85546875" style="3" customWidth="1"/>
    <col min="9996" max="10240" width="11.42578125" style="3"/>
    <col min="10241" max="10241" width="16" style="3" customWidth="1"/>
    <col min="10242" max="10242" width="17.28515625" style="3" customWidth="1"/>
    <col min="10243" max="10243" width="16.140625" style="3" customWidth="1"/>
    <col min="10244" max="10244" width="15.42578125" style="3" customWidth="1"/>
    <col min="10245" max="10245" width="17.5703125" style="3" customWidth="1"/>
    <col min="10246" max="10246" width="16.140625" style="3" customWidth="1"/>
    <col min="10247" max="10248" width="14.42578125" style="3" customWidth="1"/>
    <col min="10249" max="10249" width="7.85546875" style="3" customWidth="1"/>
    <col min="10250" max="10250" width="14.28515625" style="3" customWidth="1"/>
    <col min="10251" max="10251" width="7.85546875" style="3" customWidth="1"/>
    <col min="10252" max="10496" width="11.42578125" style="3"/>
    <col min="10497" max="10497" width="16" style="3" customWidth="1"/>
    <col min="10498" max="10498" width="17.28515625" style="3" customWidth="1"/>
    <col min="10499" max="10499" width="16.140625" style="3" customWidth="1"/>
    <col min="10500" max="10500" width="15.42578125" style="3" customWidth="1"/>
    <col min="10501" max="10501" width="17.5703125" style="3" customWidth="1"/>
    <col min="10502" max="10502" width="16.140625" style="3" customWidth="1"/>
    <col min="10503" max="10504" width="14.42578125" style="3" customWidth="1"/>
    <col min="10505" max="10505" width="7.85546875" style="3" customWidth="1"/>
    <col min="10506" max="10506" width="14.28515625" style="3" customWidth="1"/>
    <col min="10507" max="10507" width="7.85546875" style="3" customWidth="1"/>
    <col min="10508" max="10752" width="11.42578125" style="3"/>
    <col min="10753" max="10753" width="16" style="3" customWidth="1"/>
    <col min="10754" max="10754" width="17.28515625" style="3" customWidth="1"/>
    <col min="10755" max="10755" width="16.140625" style="3" customWidth="1"/>
    <col min="10756" max="10756" width="15.42578125" style="3" customWidth="1"/>
    <col min="10757" max="10757" width="17.5703125" style="3" customWidth="1"/>
    <col min="10758" max="10758" width="16.140625" style="3" customWidth="1"/>
    <col min="10759" max="10760" width="14.42578125" style="3" customWidth="1"/>
    <col min="10761" max="10761" width="7.85546875" style="3" customWidth="1"/>
    <col min="10762" max="10762" width="14.28515625" style="3" customWidth="1"/>
    <col min="10763" max="10763" width="7.85546875" style="3" customWidth="1"/>
    <col min="10764" max="11008" width="11.42578125" style="3"/>
    <col min="11009" max="11009" width="16" style="3" customWidth="1"/>
    <col min="11010" max="11010" width="17.28515625" style="3" customWidth="1"/>
    <col min="11011" max="11011" width="16.140625" style="3" customWidth="1"/>
    <col min="11012" max="11012" width="15.42578125" style="3" customWidth="1"/>
    <col min="11013" max="11013" width="17.5703125" style="3" customWidth="1"/>
    <col min="11014" max="11014" width="16.140625" style="3" customWidth="1"/>
    <col min="11015" max="11016" width="14.42578125" style="3" customWidth="1"/>
    <col min="11017" max="11017" width="7.85546875" style="3" customWidth="1"/>
    <col min="11018" max="11018" width="14.28515625" style="3" customWidth="1"/>
    <col min="11019" max="11019" width="7.85546875" style="3" customWidth="1"/>
    <col min="11020" max="11264" width="11.42578125" style="3"/>
    <col min="11265" max="11265" width="16" style="3" customWidth="1"/>
    <col min="11266" max="11266" width="17.28515625" style="3" customWidth="1"/>
    <col min="11267" max="11267" width="16.140625" style="3" customWidth="1"/>
    <col min="11268" max="11268" width="15.42578125" style="3" customWidth="1"/>
    <col min="11269" max="11269" width="17.5703125" style="3" customWidth="1"/>
    <col min="11270" max="11270" width="16.140625" style="3" customWidth="1"/>
    <col min="11271" max="11272" width="14.42578125" style="3" customWidth="1"/>
    <col min="11273" max="11273" width="7.85546875" style="3" customWidth="1"/>
    <col min="11274" max="11274" width="14.28515625" style="3" customWidth="1"/>
    <col min="11275" max="11275" width="7.85546875" style="3" customWidth="1"/>
    <col min="11276" max="11520" width="11.42578125" style="3"/>
    <col min="11521" max="11521" width="16" style="3" customWidth="1"/>
    <col min="11522" max="11522" width="17.28515625" style="3" customWidth="1"/>
    <col min="11523" max="11523" width="16.140625" style="3" customWidth="1"/>
    <col min="11524" max="11524" width="15.42578125" style="3" customWidth="1"/>
    <col min="11525" max="11525" width="17.5703125" style="3" customWidth="1"/>
    <col min="11526" max="11526" width="16.140625" style="3" customWidth="1"/>
    <col min="11527" max="11528" width="14.42578125" style="3" customWidth="1"/>
    <col min="11529" max="11529" width="7.85546875" style="3" customWidth="1"/>
    <col min="11530" max="11530" width="14.28515625" style="3" customWidth="1"/>
    <col min="11531" max="11531" width="7.85546875" style="3" customWidth="1"/>
    <col min="11532" max="11776" width="11.42578125" style="3"/>
    <col min="11777" max="11777" width="16" style="3" customWidth="1"/>
    <col min="11778" max="11778" width="17.28515625" style="3" customWidth="1"/>
    <col min="11779" max="11779" width="16.140625" style="3" customWidth="1"/>
    <col min="11780" max="11780" width="15.42578125" style="3" customWidth="1"/>
    <col min="11781" max="11781" width="17.5703125" style="3" customWidth="1"/>
    <col min="11782" max="11782" width="16.140625" style="3" customWidth="1"/>
    <col min="11783" max="11784" width="14.42578125" style="3" customWidth="1"/>
    <col min="11785" max="11785" width="7.85546875" style="3" customWidth="1"/>
    <col min="11786" max="11786" width="14.28515625" style="3" customWidth="1"/>
    <col min="11787" max="11787" width="7.85546875" style="3" customWidth="1"/>
    <col min="11788" max="12032" width="11.42578125" style="3"/>
    <col min="12033" max="12033" width="16" style="3" customWidth="1"/>
    <col min="12034" max="12034" width="17.28515625" style="3" customWidth="1"/>
    <col min="12035" max="12035" width="16.140625" style="3" customWidth="1"/>
    <col min="12036" max="12036" width="15.42578125" style="3" customWidth="1"/>
    <col min="12037" max="12037" width="17.5703125" style="3" customWidth="1"/>
    <col min="12038" max="12038" width="16.140625" style="3" customWidth="1"/>
    <col min="12039" max="12040" width="14.42578125" style="3" customWidth="1"/>
    <col min="12041" max="12041" width="7.85546875" style="3" customWidth="1"/>
    <col min="12042" max="12042" width="14.28515625" style="3" customWidth="1"/>
    <col min="12043" max="12043" width="7.85546875" style="3" customWidth="1"/>
    <col min="12044" max="12288" width="11.42578125" style="3"/>
    <col min="12289" max="12289" width="16" style="3" customWidth="1"/>
    <col min="12290" max="12290" width="17.28515625" style="3" customWidth="1"/>
    <col min="12291" max="12291" width="16.140625" style="3" customWidth="1"/>
    <col min="12292" max="12292" width="15.42578125" style="3" customWidth="1"/>
    <col min="12293" max="12293" width="17.5703125" style="3" customWidth="1"/>
    <col min="12294" max="12294" width="16.140625" style="3" customWidth="1"/>
    <col min="12295" max="12296" width="14.42578125" style="3" customWidth="1"/>
    <col min="12297" max="12297" width="7.85546875" style="3" customWidth="1"/>
    <col min="12298" max="12298" width="14.28515625" style="3" customWidth="1"/>
    <col min="12299" max="12299" width="7.85546875" style="3" customWidth="1"/>
    <col min="12300" max="12544" width="11.42578125" style="3"/>
    <col min="12545" max="12545" width="16" style="3" customWidth="1"/>
    <col min="12546" max="12546" width="17.28515625" style="3" customWidth="1"/>
    <col min="12547" max="12547" width="16.140625" style="3" customWidth="1"/>
    <col min="12548" max="12548" width="15.42578125" style="3" customWidth="1"/>
    <col min="12549" max="12549" width="17.5703125" style="3" customWidth="1"/>
    <col min="12550" max="12550" width="16.140625" style="3" customWidth="1"/>
    <col min="12551" max="12552" width="14.42578125" style="3" customWidth="1"/>
    <col min="12553" max="12553" width="7.85546875" style="3" customWidth="1"/>
    <col min="12554" max="12554" width="14.28515625" style="3" customWidth="1"/>
    <col min="12555" max="12555" width="7.85546875" style="3" customWidth="1"/>
    <col min="12556" max="12800" width="11.42578125" style="3"/>
    <col min="12801" max="12801" width="16" style="3" customWidth="1"/>
    <col min="12802" max="12802" width="17.28515625" style="3" customWidth="1"/>
    <col min="12803" max="12803" width="16.140625" style="3" customWidth="1"/>
    <col min="12804" max="12804" width="15.42578125" style="3" customWidth="1"/>
    <col min="12805" max="12805" width="17.5703125" style="3" customWidth="1"/>
    <col min="12806" max="12806" width="16.140625" style="3" customWidth="1"/>
    <col min="12807" max="12808" width="14.42578125" style="3" customWidth="1"/>
    <col min="12809" max="12809" width="7.85546875" style="3" customWidth="1"/>
    <col min="12810" max="12810" width="14.28515625" style="3" customWidth="1"/>
    <col min="12811" max="12811" width="7.85546875" style="3" customWidth="1"/>
    <col min="12812" max="13056" width="11.42578125" style="3"/>
    <col min="13057" max="13057" width="16" style="3" customWidth="1"/>
    <col min="13058" max="13058" width="17.28515625" style="3" customWidth="1"/>
    <col min="13059" max="13059" width="16.140625" style="3" customWidth="1"/>
    <col min="13060" max="13060" width="15.42578125" style="3" customWidth="1"/>
    <col min="13061" max="13061" width="17.5703125" style="3" customWidth="1"/>
    <col min="13062" max="13062" width="16.140625" style="3" customWidth="1"/>
    <col min="13063" max="13064" width="14.42578125" style="3" customWidth="1"/>
    <col min="13065" max="13065" width="7.85546875" style="3" customWidth="1"/>
    <col min="13066" max="13066" width="14.28515625" style="3" customWidth="1"/>
    <col min="13067" max="13067" width="7.85546875" style="3" customWidth="1"/>
    <col min="13068" max="13312" width="11.42578125" style="3"/>
    <col min="13313" max="13313" width="16" style="3" customWidth="1"/>
    <col min="13314" max="13314" width="17.28515625" style="3" customWidth="1"/>
    <col min="13315" max="13315" width="16.140625" style="3" customWidth="1"/>
    <col min="13316" max="13316" width="15.42578125" style="3" customWidth="1"/>
    <col min="13317" max="13317" width="17.5703125" style="3" customWidth="1"/>
    <col min="13318" max="13318" width="16.140625" style="3" customWidth="1"/>
    <col min="13319" max="13320" width="14.42578125" style="3" customWidth="1"/>
    <col min="13321" max="13321" width="7.85546875" style="3" customWidth="1"/>
    <col min="13322" max="13322" width="14.28515625" style="3" customWidth="1"/>
    <col min="13323" max="13323" width="7.85546875" style="3" customWidth="1"/>
    <col min="13324" max="13568" width="11.42578125" style="3"/>
    <col min="13569" max="13569" width="16" style="3" customWidth="1"/>
    <col min="13570" max="13570" width="17.28515625" style="3" customWidth="1"/>
    <col min="13571" max="13571" width="16.140625" style="3" customWidth="1"/>
    <col min="13572" max="13572" width="15.42578125" style="3" customWidth="1"/>
    <col min="13573" max="13573" width="17.5703125" style="3" customWidth="1"/>
    <col min="13574" max="13574" width="16.140625" style="3" customWidth="1"/>
    <col min="13575" max="13576" width="14.42578125" style="3" customWidth="1"/>
    <col min="13577" max="13577" width="7.85546875" style="3" customWidth="1"/>
    <col min="13578" max="13578" width="14.28515625" style="3" customWidth="1"/>
    <col min="13579" max="13579" width="7.85546875" style="3" customWidth="1"/>
    <col min="13580" max="13824" width="11.42578125" style="3"/>
    <col min="13825" max="13825" width="16" style="3" customWidth="1"/>
    <col min="13826" max="13826" width="17.28515625" style="3" customWidth="1"/>
    <col min="13827" max="13827" width="16.140625" style="3" customWidth="1"/>
    <col min="13828" max="13828" width="15.42578125" style="3" customWidth="1"/>
    <col min="13829" max="13829" width="17.5703125" style="3" customWidth="1"/>
    <col min="13830" max="13830" width="16.140625" style="3" customWidth="1"/>
    <col min="13831" max="13832" width="14.42578125" style="3" customWidth="1"/>
    <col min="13833" max="13833" width="7.85546875" style="3" customWidth="1"/>
    <col min="13834" max="13834" width="14.28515625" style="3" customWidth="1"/>
    <col min="13835" max="13835" width="7.85546875" style="3" customWidth="1"/>
    <col min="13836" max="14080" width="11.42578125" style="3"/>
    <col min="14081" max="14081" width="16" style="3" customWidth="1"/>
    <col min="14082" max="14082" width="17.28515625" style="3" customWidth="1"/>
    <col min="14083" max="14083" width="16.140625" style="3" customWidth="1"/>
    <col min="14084" max="14084" width="15.42578125" style="3" customWidth="1"/>
    <col min="14085" max="14085" width="17.5703125" style="3" customWidth="1"/>
    <col min="14086" max="14086" width="16.140625" style="3" customWidth="1"/>
    <col min="14087" max="14088" width="14.42578125" style="3" customWidth="1"/>
    <col min="14089" max="14089" width="7.85546875" style="3" customWidth="1"/>
    <col min="14090" max="14090" width="14.28515625" style="3" customWidth="1"/>
    <col min="14091" max="14091" width="7.85546875" style="3" customWidth="1"/>
    <col min="14092" max="14336" width="11.42578125" style="3"/>
    <col min="14337" max="14337" width="16" style="3" customWidth="1"/>
    <col min="14338" max="14338" width="17.28515625" style="3" customWidth="1"/>
    <col min="14339" max="14339" width="16.140625" style="3" customWidth="1"/>
    <col min="14340" max="14340" width="15.42578125" style="3" customWidth="1"/>
    <col min="14341" max="14341" width="17.5703125" style="3" customWidth="1"/>
    <col min="14342" max="14342" width="16.140625" style="3" customWidth="1"/>
    <col min="14343" max="14344" width="14.42578125" style="3" customWidth="1"/>
    <col min="14345" max="14345" width="7.85546875" style="3" customWidth="1"/>
    <col min="14346" max="14346" width="14.28515625" style="3" customWidth="1"/>
    <col min="14347" max="14347" width="7.85546875" style="3" customWidth="1"/>
    <col min="14348" max="14592" width="11.42578125" style="3"/>
    <col min="14593" max="14593" width="16" style="3" customWidth="1"/>
    <col min="14594" max="14594" width="17.28515625" style="3" customWidth="1"/>
    <col min="14595" max="14595" width="16.140625" style="3" customWidth="1"/>
    <col min="14596" max="14596" width="15.42578125" style="3" customWidth="1"/>
    <col min="14597" max="14597" width="17.5703125" style="3" customWidth="1"/>
    <col min="14598" max="14598" width="16.140625" style="3" customWidth="1"/>
    <col min="14599" max="14600" width="14.42578125" style="3" customWidth="1"/>
    <col min="14601" max="14601" width="7.85546875" style="3" customWidth="1"/>
    <col min="14602" max="14602" width="14.28515625" style="3" customWidth="1"/>
    <col min="14603" max="14603" width="7.85546875" style="3" customWidth="1"/>
    <col min="14604" max="14848" width="11.42578125" style="3"/>
    <col min="14849" max="14849" width="16" style="3" customWidth="1"/>
    <col min="14850" max="14850" width="17.28515625" style="3" customWidth="1"/>
    <col min="14851" max="14851" width="16.140625" style="3" customWidth="1"/>
    <col min="14852" max="14852" width="15.42578125" style="3" customWidth="1"/>
    <col min="14853" max="14853" width="17.5703125" style="3" customWidth="1"/>
    <col min="14854" max="14854" width="16.140625" style="3" customWidth="1"/>
    <col min="14855" max="14856" width="14.42578125" style="3" customWidth="1"/>
    <col min="14857" max="14857" width="7.85546875" style="3" customWidth="1"/>
    <col min="14858" max="14858" width="14.28515625" style="3" customWidth="1"/>
    <col min="14859" max="14859" width="7.85546875" style="3" customWidth="1"/>
    <col min="14860" max="15104" width="11.42578125" style="3"/>
    <col min="15105" max="15105" width="16" style="3" customWidth="1"/>
    <col min="15106" max="15106" width="17.28515625" style="3" customWidth="1"/>
    <col min="15107" max="15107" width="16.140625" style="3" customWidth="1"/>
    <col min="15108" max="15108" width="15.42578125" style="3" customWidth="1"/>
    <col min="15109" max="15109" width="17.5703125" style="3" customWidth="1"/>
    <col min="15110" max="15110" width="16.140625" style="3" customWidth="1"/>
    <col min="15111" max="15112" width="14.42578125" style="3" customWidth="1"/>
    <col min="15113" max="15113" width="7.85546875" style="3" customWidth="1"/>
    <col min="15114" max="15114" width="14.28515625" style="3" customWidth="1"/>
    <col min="15115" max="15115" width="7.85546875" style="3" customWidth="1"/>
    <col min="15116" max="15360" width="11.42578125" style="3"/>
    <col min="15361" max="15361" width="16" style="3" customWidth="1"/>
    <col min="15362" max="15362" width="17.28515625" style="3" customWidth="1"/>
    <col min="15363" max="15363" width="16.140625" style="3" customWidth="1"/>
    <col min="15364" max="15364" width="15.42578125" style="3" customWidth="1"/>
    <col min="15365" max="15365" width="17.5703125" style="3" customWidth="1"/>
    <col min="15366" max="15366" width="16.140625" style="3" customWidth="1"/>
    <col min="15367" max="15368" width="14.42578125" style="3" customWidth="1"/>
    <col min="15369" max="15369" width="7.85546875" style="3" customWidth="1"/>
    <col min="15370" max="15370" width="14.28515625" style="3" customWidth="1"/>
    <col min="15371" max="15371" width="7.85546875" style="3" customWidth="1"/>
    <col min="15372" max="15616" width="11.42578125" style="3"/>
    <col min="15617" max="15617" width="16" style="3" customWidth="1"/>
    <col min="15618" max="15618" width="17.28515625" style="3" customWidth="1"/>
    <col min="15619" max="15619" width="16.140625" style="3" customWidth="1"/>
    <col min="15620" max="15620" width="15.42578125" style="3" customWidth="1"/>
    <col min="15621" max="15621" width="17.5703125" style="3" customWidth="1"/>
    <col min="15622" max="15622" width="16.140625" style="3" customWidth="1"/>
    <col min="15623" max="15624" width="14.42578125" style="3" customWidth="1"/>
    <col min="15625" max="15625" width="7.85546875" style="3" customWidth="1"/>
    <col min="15626" max="15626" width="14.28515625" style="3" customWidth="1"/>
    <col min="15627" max="15627" width="7.85546875" style="3" customWidth="1"/>
    <col min="15628" max="15872" width="11.42578125" style="3"/>
    <col min="15873" max="15873" width="16" style="3" customWidth="1"/>
    <col min="15874" max="15874" width="17.28515625" style="3" customWidth="1"/>
    <col min="15875" max="15875" width="16.140625" style="3" customWidth="1"/>
    <col min="15876" max="15876" width="15.42578125" style="3" customWidth="1"/>
    <col min="15877" max="15877" width="17.5703125" style="3" customWidth="1"/>
    <col min="15878" max="15878" width="16.140625" style="3" customWidth="1"/>
    <col min="15879" max="15880" width="14.42578125" style="3" customWidth="1"/>
    <col min="15881" max="15881" width="7.85546875" style="3" customWidth="1"/>
    <col min="15882" max="15882" width="14.28515625" style="3" customWidth="1"/>
    <col min="15883" max="15883" width="7.85546875" style="3" customWidth="1"/>
    <col min="15884" max="16128" width="11.42578125" style="3"/>
    <col min="16129" max="16129" width="16" style="3" customWidth="1"/>
    <col min="16130" max="16130" width="17.28515625" style="3" customWidth="1"/>
    <col min="16131" max="16131" width="16.140625" style="3" customWidth="1"/>
    <col min="16132" max="16132" width="15.42578125" style="3" customWidth="1"/>
    <col min="16133" max="16133" width="17.5703125" style="3" customWidth="1"/>
    <col min="16134" max="16134" width="16.140625" style="3" customWidth="1"/>
    <col min="16135" max="16136" width="14.42578125" style="3" customWidth="1"/>
    <col min="16137" max="16137" width="7.85546875" style="3" customWidth="1"/>
    <col min="16138" max="16138" width="14.28515625" style="3" customWidth="1"/>
    <col min="16139" max="16139" width="7.85546875" style="3" customWidth="1"/>
    <col min="16140" max="16384" width="11.42578125" style="3"/>
  </cols>
  <sheetData>
    <row r="1" spans="1:10" ht="24" customHeight="1" x14ac:dyDescent="0.2">
      <c r="A1" s="93" t="s">
        <v>245</v>
      </c>
      <c r="B1" s="93"/>
      <c r="C1" s="93"/>
      <c r="D1" s="93"/>
      <c r="E1" s="93"/>
      <c r="F1" s="93"/>
      <c r="G1" s="93"/>
      <c r="H1" s="93"/>
      <c r="I1" s="5"/>
    </row>
    <row r="2" spans="1:10" s="31" customFormat="1" ht="13.5" thickBot="1" x14ac:dyDescent="0.25">
      <c r="A2" s="28"/>
      <c r="B2" s="28"/>
      <c r="C2" s="29"/>
      <c r="D2" s="29"/>
      <c r="E2" s="29"/>
      <c r="F2" s="29"/>
      <c r="G2" s="29"/>
      <c r="H2" s="29"/>
      <c r="I2" s="29"/>
      <c r="J2" s="30"/>
    </row>
    <row r="3" spans="1:10" s="31" customFormat="1" ht="26.25" thickBot="1" x14ac:dyDescent="0.25">
      <c r="A3" s="32" t="s">
        <v>246</v>
      </c>
      <c r="B3" s="99" t="str">
        <f>'[1]POČETNA i upute'!$G$4</f>
        <v>2014.</v>
      </c>
      <c r="C3" s="100"/>
      <c r="D3" s="100"/>
      <c r="E3" s="101"/>
      <c r="F3" s="101"/>
      <c r="G3" s="101"/>
      <c r="H3" s="102"/>
      <c r="I3" s="29"/>
      <c r="J3" s="30"/>
    </row>
    <row r="4" spans="1:10" s="31" customFormat="1" ht="64.5" thickBot="1" x14ac:dyDescent="0.25">
      <c r="A4" s="33" t="s">
        <v>247</v>
      </c>
      <c r="B4" s="34" t="s">
        <v>248</v>
      </c>
      <c r="C4" s="35" t="s">
        <v>249</v>
      </c>
      <c r="D4" s="36" t="s">
        <v>250</v>
      </c>
      <c r="E4" s="36" t="s">
        <v>251</v>
      </c>
      <c r="F4" s="36" t="s">
        <v>252</v>
      </c>
      <c r="G4" s="36" t="s">
        <v>253</v>
      </c>
      <c r="H4" s="37" t="s">
        <v>254</v>
      </c>
      <c r="I4" s="29"/>
      <c r="J4" s="30"/>
    </row>
    <row r="5" spans="1:10" s="31" customFormat="1" x14ac:dyDescent="0.2">
      <c r="A5" s="38">
        <v>633</v>
      </c>
      <c r="B5" s="39">
        <f>[1]glavna!E162</f>
        <v>0</v>
      </c>
      <c r="C5" s="39">
        <f>[1]glavna!F162</f>
        <v>0</v>
      </c>
      <c r="D5" s="39">
        <f>[1]glavna!G162</f>
        <v>443284.75</v>
      </c>
      <c r="E5" s="40">
        <f>[1]glavna!H162</f>
        <v>0</v>
      </c>
      <c r="F5" s="41">
        <f>[1]glavna!I162</f>
        <v>0</v>
      </c>
      <c r="G5" s="42">
        <f>[1]glavna!J162</f>
        <v>0</v>
      </c>
      <c r="H5" s="43">
        <f>[1]glavna!K162</f>
        <v>0</v>
      </c>
      <c r="I5" s="29"/>
      <c r="J5" s="30"/>
    </row>
    <row r="6" spans="1:10" s="31" customFormat="1" x14ac:dyDescent="0.2">
      <c r="A6" s="44">
        <v>634</v>
      </c>
      <c r="B6" s="39">
        <f>[1]glavna!E165</f>
        <v>0</v>
      </c>
      <c r="C6" s="39">
        <f>[1]glavna!F165</f>
        <v>0</v>
      </c>
      <c r="D6" s="39">
        <f>[1]glavna!G165</f>
        <v>0</v>
      </c>
      <c r="E6" s="40">
        <f>[1]glavna!H165</f>
        <v>0</v>
      </c>
      <c r="F6" s="41">
        <f>[1]glavna!I165</f>
        <v>0</v>
      </c>
      <c r="G6" s="42">
        <f>[1]glavna!J165</f>
        <v>0</v>
      </c>
      <c r="H6" s="43">
        <f>[1]glavna!K165</f>
        <v>1400</v>
      </c>
      <c r="I6" s="29"/>
      <c r="J6" s="30"/>
    </row>
    <row r="7" spans="1:10" s="31" customFormat="1" x14ac:dyDescent="0.2">
      <c r="A7" s="44">
        <v>641</v>
      </c>
      <c r="B7" s="45">
        <f>[1]glavna!E168</f>
        <v>0</v>
      </c>
      <c r="C7" s="45">
        <f>[1]glavna!F168</f>
        <v>0</v>
      </c>
      <c r="D7" s="45">
        <f>[1]glavna!G168</f>
        <v>0</v>
      </c>
      <c r="E7" s="40">
        <f>[1]glavna!H168</f>
        <v>1542.9060000000002</v>
      </c>
      <c r="F7" s="40">
        <f>[1]glavna!I168</f>
        <v>0</v>
      </c>
      <c r="G7" s="40">
        <f>[1]glavna!J168</f>
        <v>0</v>
      </c>
      <c r="H7" s="46">
        <f>[1]glavna!K168</f>
        <v>0</v>
      </c>
      <c r="I7" s="29"/>
      <c r="J7" s="30"/>
    </row>
    <row r="8" spans="1:10" s="31" customFormat="1" x14ac:dyDescent="0.2">
      <c r="A8" s="44">
        <v>652</v>
      </c>
      <c r="B8" s="45">
        <f>[1]glavna!E170</f>
        <v>0</v>
      </c>
      <c r="C8" s="45">
        <f>[1]glavna!F170</f>
        <v>0</v>
      </c>
      <c r="D8" s="45">
        <f>[1]glavna!G170</f>
        <v>0</v>
      </c>
      <c r="E8" s="40">
        <f>[1]glavna!H170</f>
        <v>0</v>
      </c>
      <c r="F8" s="40">
        <f>[1]glavna!I170</f>
        <v>415141.8</v>
      </c>
      <c r="G8" s="40">
        <f>[1]glavna!J170</f>
        <v>0</v>
      </c>
      <c r="H8" s="46">
        <f>[1]glavna!K170</f>
        <v>0</v>
      </c>
      <c r="I8" s="29"/>
      <c r="J8" s="30"/>
    </row>
    <row r="9" spans="1:10" s="31" customFormat="1" x14ac:dyDescent="0.2">
      <c r="A9" s="44">
        <v>661</v>
      </c>
      <c r="B9" s="45">
        <f>[1]glavna!E172</f>
        <v>0</v>
      </c>
      <c r="C9" s="45">
        <f>[1]glavna!F172</f>
        <v>0</v>
      </c>
      <c r="D9" s="45">
        <f>[1]glavna!G172</f>
        <v>0</v>
      </c>
      <c r="E9" s="40">
        <f>[1]glavna!H172</f>
        <v>25691.155999999995</v>
      </c>
      <c r="F9" s="40">
        <f>[1]glavna!I172</f>
        <v>0</v>
      </c>
      <c r="G9" s="40">
        <f>[1]glavna!J172</f>
        <v>0</v>
      </c>
      <c r="H9" s="46">
        <f>[1]glavna!K172</f>
        <v>0</v>
      </c>
      <c r="I9" s="29"/>
      <c r="J9" s="30"/>
    </row>
    <row r="10" spans="1:10" s="31" customFormat="1" x14ac:dyDescent="0.2">
      <c r="A10" s="44">
        <v>663</v>
      </c>
      <c r="B10" s="45">
        <f>[1]glavna!E175</f>
        <v>0</v>
      </c>
      <c r="C10" s="45">
        <f>[1]glavna!F175</f>
        <v>0</v>
      </c>
      <c r="D10" s="45">
        <f>[1]glavna!G175</f>
        <v>0</v>
      </c>
      <c r="E10" s="40">
        <f>[1]glavna!H175</f>
        <v>0</v>
      </c>
      <c r="F10" s="40">
        <f>[1]glavna!I175</f>
        <v>0</v>
      </c>
      <c r="G10" s="40">
        <f>[1]glavna!J175</f>
        <v>50376</v>
      </c>
      <c r="H10" s="46">
        <f>[1]glavna!K175</f>
        <v>0</v>
      </c>
      <c r="I10" s="29"/>
      <c r="J10" s="30"/>
    </row>
    <row r="11" spans="1:10" s="31" customFormat="1" x14ac:dyDescent="0.2">
      <c r="A11" s="44">
        <v>671</v>
      </c>
      <c r="B11" s="45">
        <f>[1]glavna!E178</f>
        <v>1438998</v>
      </c>
      <c r="C11" s="45">
        <f>[1]glavna!F178</f>
        <v>35000</v>
      </c>
      <c r="D11" s="45">
        <f>[1]glavna!G178</f>
        <v>0</v>
      </c>
      <c r="E11" s="40">
        <f>[1]glavna!H178</f>
        <v>0</v>
      </c>
      <c r="F11" s="40">
        <f>[1]glavna!I178</f>
        <v>0</v>
      </c>
      <c r="G11" s="40">
        <f>[1]glavna!J178</f>
        <v>0</v>
      </c>
      <c r="H11" s="46">
        <f>[1]glavna!K178</f>
        <v>7355988</v>
      </c>
      <c r="I11" s="29"/>
      <c r="J11" s="30"/>
    </row>
    <row r="12" spans="1:10" s="31" customFormat="1" ht="13.5" thickBot="1" x14ac:dyDescent="0.25">
      <c r="A12" s="44">
        <v>683</v>
      </c>
      <c r="B12" s="47">
        <f>[1]glavna!E182</f>
        <v>0</v>
      </c>
      <c r="C12" s="48">
        <f>[1]glavna!F182</f>
        <v>0</v>
      </c>
      <c r="D12" s="48">
        <f>[1]glavna!G182</f>
        <v>0</v>
      </c>
      <c r="E12" s="48">
        <f>[1]glavna!H182</f>
        <v>0</v>
      </c>
      <c r="F12" s="48">
        <f>[1]glavna!I182</f>
        <v>2210</v>
      </c>
      <c r="G12" s="48">
        <f>[1]glavna!J182</f>
        <v>0</v>
      </c>
      <c r="H12" s="49">
        <f>[1]glavna!K182</f>
        <v>0</v>
      </c>
      <c r="I12" s="29"/>
      <c r="J12" s="30"/>
    </row>
    <row r="13" spans="1:10" s="31" customFormat="1" ht="30" customHeight="1" thickBot="1" x14ac:dyDescent="0.25">
      <c r="A13" s="50" t="s">
        <v>255</v>
      </c>
      <c r="B13" s="51">
        <f>SUM(B5:B12)</f>
        <v>1438998</v>
      </c>
      <c r="C13" s="51">
        <f t="shared" ref="C13:H13" si="0">SUM(C5:C12)</f>
        <v>35000</v>
      </c>
      <c r="D13" s="51">
        <f t="shared" si="0"/>
        <v>443284.75</v>
      </c>
      <c r="E13" s="51">
        <f t="shared" si="0"/>
        <v>27234.061999999994</v>
      </c>
      <c r="F13" s="51">
        <f t="shared" si="0"/>
        <v>417351.8</v>
      </c>
      <c r="G13" s="51">
        <f t="shared" si="0"/>
        <v>50376</v>
      </c>
      <c r="H13" s="52">
        <f t="shared" si="0"/>
        <v>7357388</v>
      </c>
      <c r="I13" s="29"/>
      <c r="J13" s="30"/>
    </row>
    <row r="14" spans="1:10" s="31" customFormat="1" ht="42.75" customHeight="1" thickBot="1" x14ac:dyDescent="0.25">
      <c r="A14" s="53" t="s">
        <v>256</v>
      </c>
      <c r="B14" s="103">
        <f>SUM(B13:H13)</f>
        <v>9769632.6119999997</v>
      </c>
      <c r="C14" s="104"/>
      <c r="D14" s="104"/>
      <c r="E14" s="104"/>
      <c r="F14" s="104"/>
      <c r="G14" s="104"/>
      <c r="H14" s="105"/>
      <c r="I14" s="29"/>
      <c r="J14" s="30"/>
    </row>
    <row r="15" spans="1:10" x14ac:dyDescent="0.2">
      <c r="A15" s="54"/>
      <c r="B15" s="54"/>
      <c r="C15" s="54"/>
      <c r="D15" s="54"/>
      <c r="E15" s="54"/>
      <c r="F15" s="55"/>
      <c r="G15" s="56"/>
      <c r="H15" s="5"/>
      <c r="I15" s="5"/>
    </row>
    <row r="16" spans="1:10" x14ac:dyDescent="0.2">
      <c r="A16" s="57"/>
      <c r="B16" s="57"/>
      <c r="C16" s="57"/>
      <c r="D16" s="57"/>
      <c r="E16" s="57"/>
      <c r="F16" s="58"/>
      <c r="G16" s="5"/>
      <c r="H16" s="5"/>
      <c r="I16" s="5"/>
    </row>
    <row r="17" spans="1:9" ht="15.75" x14ac:dyDescent="0.2">
      <c r="A17" s="59"/>
      <c r="B17" s="59"/>
      <c r="C17" s="60"/>
      <c r="D17" s="60"/>
      <c r="E17" s="60"/>
      <c r="F17" s="61"/>
      <c r="G17" s="62"/>
      <c r="H17" s="5"/>
      <c r="I17" s="5"/>
    </row>
    <row r="18" spans="1:9" x14ac:dyDescent="0.2">
      <c r="A18" s="60"/>
      <c r="B18" s="60"/>
      <c r="C18" s="60"/>
      <c r="D18" s="60"/>
      <c r="E18" s="60"/>
      <c r="F18" s="61"/>
      <c r="G18" s="62"/>
      <c r="H18" s="5"/>
      <c r="I18" s="5"/>
    </row>
    <row r="19" spans="1:9" ht="17.25" customHeight="1" x14ac:dyDescent="0.2">
      <c r="A19" s="60"/>
      <c r="B19" s="60"/>
      <c r="C19" s="60"/>
      <c r="D19" s="60"/>
      <c r="E19" s="60"/>
      <c r="F19" s="61"/>
      <c r="G19" s="62"/>
      <c r="H19" s="5"/>
    </row>
    <row r="20" spans="1:9" ht="13.5" customHeight="1" x14ac:dyDescent="0.2">
      <c r="A20" s="60"/>
      <c r="B20" s="60"/>
      <c r="C20" s="60"/>
      <c r="D20" s="60"/>
      <c r="E20" s="60"/>
      <c r="F20" s="61"/>
      <c r="G20" s="62"/>
      <c r="H20" s="5"/>
    </row>
    <row r="21" spans="1:9" x14ac:dyDescent="0.2">
      <c r="A21" s="60"/>
      <c r="B21" s="60"/>
      <c r="C21" s="60"/>
      <c r="D21" s="60"/>
      <c r="E21" s="60"/>
      <c r="F21" s="61"/>
      <c r="G21" s="62"/>
      <c r="H21" s="5"/>
    </row>
    <row r="22" spans="1:9" x14ac:dyDescent="0.2">
      <c r="A22" s="60"/>
      <c r="B22" s="60"/>
      <c r="C22" s="60"/>
      <c r="D22" s="60"/>
      <c r="E22" s="60"/>
      <c r="F22" s="58"/>
      <c r="G22" s="5"/>
      <c r="H22" s="5"/>
    </row>
    <row r="23" spans="1:9" x14ac:dyDescent="0.2">
      <c r="A23" s="60"/>
      <c r="B23" s="60"/>
      <c r="C23" s="60"/>
      <c r="D23" s="60"/>
      <c r="E23" s="60"/>
      <c r="F23" s="61"/>
      <c r="G23" s="62"/>
      <c r="H23" s="5"/>
    </row>
    <row r="24" spans="1:9" x14ac:dyDescent="0.2">
      <c r="A24" s="60"/>
      <c r="B24" s="60"/>
      <c r="C24" s="60"/>
      <c r="D24" s="60"/>
      <c r="E24" s="60"/>
      <c r="F24" s="61"/>
      <c r="G24" s="63"/>
      <c r="H24" s="5"/>
    </row>
    <row r="25" spans="1:9" x14ac:dyDescent="0.2">
      <c r="A25" s="64"/>
      <c r="B25" s="64"/>
      <c r="C25" s="64"/>
      <c r="D25" s="64"/>
      <c r="E25" s="64"/>
      <c r="F25" s="65"/>
      <c r="G25" s="66"/>
    </row>
    <row r="26" spans="1:9" ht="22.5" customHeight="1" x14ac:dyDescent="0.2">
      <c r="A26" s="64"/>
      <c r="B26" s="64"/>
      <c r="C26" s="64"/>
      <c r="D26" s="64"/>
      <c r="E26" s="64"/>
      <c r="F26" s="65"/>
      <c r="G26" s="67"/>
    </row>
    <row r="27" spans="1:9" ht="22.5" customHeight="1" x14ac:dyDescent="0.2">
      <c r="F27" s="69"/>
      <c r="G27" s="70"/>
    </row>
  </sheetData>
  <sheetProtection password="CC51" sheet="1" objects="1" scenarios="1"/>
  <mergeCells count="3">
    <mergeCell ref="A1:H1"/>
    <mergeCell ref="B3:H3"/>
    <mergeCell ref="B14:H14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1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8"/>
  <sheetViews>
    <sheetView zoomScale="89" zoomScaleNormal="89" workbookViewId="0">
      <pane ySplit="2" topLeftCell="A18" activePane="bottomLeft" state="frozen"/>
      <selection pane="bottomLeft" activeCell="F27" sqref="F27"/>
    </sheetView>
  </sheetViews>
  <sheetFormatPr defaultColWidth="11.42578125" defaultRowHeight="12.75" x14ac:dyDescent="0.2"/>
  <cols>
    <col min="1" max="1" width="9.140625" style="130" customWidth="1"/>
    <col min="2" max="2" width="34.42578125" style="131" customWidth="1"/>
    <col min="3" max="11" width="10" style="132" customWidth="1"/>
    <col min="12" max="12" width="8.42578125" style="132" customWidth="1"/>
    <col min="13" max="13" width="0.7109375" style="5" customWidth="1"/>
    <col min="14" max="256" width="11.42578125" style="5"/>
    <col min="257" max="257" width="9.140625" style="5" customWidth="1"/>
    <col min="258" max="258" width="34.42578125" style="5" customWidth="1"/>
    <col min="259" max="267" width="10" style="5" customWidth="1"/>
    <col min="268" max="268" width="8.42578125" style="5" customWidth="1"/>
    <col min="269" max="269" width="0.7109375" style="5" customWidth="1"/>
    <col min="270" max="512" width="11.42578125" style="5"/>
    <col min="513" max="513" width="9.140625" style="5" customWidth="1"/>
    <col min="514" max="514" width="34.42578125" style="5" customWidth="1"/>
    <col min="515" max="523" width="10" style="5" customWidth="1"/>
    <col min="524" max="524" width="8.42578125" style="5" customWidth="1"/>
    <col min="525" max="525" width="0.7109375" style="5" customWidth="1"/>
    <col min="526" max="768" width="11.42578125" style="5"/>
    <col min="769" max="769" width="9.140625" style="5" customWidth="1"/>
    <col min="770" max="770" width="34.42578125" style="5" customWidth="1"/>
    <col min="771" max="779" width="10" style="5" customWidth="1"/>
    <col min="780" max="780" width="8.42578125" style="5" customWidth="1"/>
    <col min="781" max="781" width="0.7109375" style="5" customWidth="1"/>
    <col min="782" max="1024" width="11.42578125" style="5"/>
    <col min="1025" max="1025" width="9.140625" style="5" customWidth="1"/>
    <col min="1026" max="1026" width="34.42578125" style="5" customWidth="1"/>
    <col min="1027" max="1035" width="10" style="5" customWidth="1"/>
    <col min="1036" max="1036" width="8.42578125" style="5" customWidth="1"/>
    <col min="1037" max="1037" width="0.7109375" style="5" customWidth="1"/>
    <col min="1038" max="1280" width="11.42578125" style="5"/>
    <col min="1281" max="1281" width="9.140625" style="5" customWidth="1"/>
    <col min="1282" max="1282" width="34.42578125" style="5" customWidth="1"/>
    <col min="1283" max="1291" width="10" style="5" customWidth="1"/>
    <col min="1292" max="1292" width="8.42578125" style="5" customWidth="1"/>
    <col min="1293" max="1293" width="0.7109375" style="5" customWidth="1"/>
    <col min="1294" max="1536" width="11.42578125" style="5"/>
    <col min="1537" max="1537" width="9.140625" style="5" customWidth="1"/>
    <col min="1538" max="1538" width="34.42578125" style="5" customWidth="1"/>
    <col min="1539" max="1547" width="10" style="5" customWidth="1"/>
    <col min="1548" max="1548" width="8.42578125" style="5" customWidth="1"/>
    <col min="1549" max="1549" width="0.7109375" style="5" customWidth="1"/>
    <col min="1550" max="1792" width="11.42578125" style="5"/>
    <col min="1793" max="1793" width="9.140625" style="5" customWidth="1"/>
    <col min="1794" max="1794" width="34.42578125" style="5" customWidth="1"/>
    <col min="1795" max="1803" width="10" style="5" customWidth="1"/>
    <col min="1804" max="1804" width="8.42578125" style="5" customWidth="1"/>
    <col min="1805" max="1805" width="0.7109375" style="5" customWidth="1"/>
    <col min="1806" max="2048" width="11.42578125" style="5"/>
    <col min="2049" max="2049" width="9.140625" style="5" customWidth="1"/>
    <col min="2050" max="2050" width="34.42578125" style="5" customWidth="1"/>
    <col min="2051" max="2059" width="10" style="5" customWidth="1"/>
    <col min="2060" max="2060" width="8.42578125" style="5" customWidth="1"/>
    <col min="2061" max="2061" width="0.7109375" style="5" customWidth="1"/>
    <col min="2062" max="2304" width="11.42578125" style="5"/>
    <col min="2305" max="2305" width="9.140625" style="5" customWidth="1"/>
    <col min="2306" max="2306" width="34.42578125" style="5" customWidth="1"/>
    <col min="2307" max="2315" width="10" style="5" customWidth="1"/>
    <col min="2316" max="2316" width="8.42578125" style="5" customWidth="1"/>
    <col min="2317" max="2317" width="0.7109375" style="5" customWidth="1"/>
    <col min="2318" max="2560" width="11.42578125" style="5"/>
    <col min="2561" max="2561" width="9.140625" style="5" customWidth="1"/>
    <col min="2562" max="2562" width="34.42578125" style="5" customWidth="1"/>
    <col min="2563" max="2571" width="10" style="5" customWidth="1"/>
    <col min="2572" max="2572" width="8.42578125" style="5" customWidth="1"/>
    <col min="2573" max="2573" width="0.7109375" style="5" customWidth="1"/>
    <col min="2574" max="2816" width="11.42578125" style="5"/>
    <col min="2817" max="2817" width="9.140625" style="5" customWidth="1"/>
    <col min="2818" max="2818" width="34.42578125" style="5" customWidth="1"/>
    <col min="2819" max="2827" width="10" style="5" customWidth="1"/>
    <col min="2828" max="2828" width="8.42578125" style="5" customWidth="1"/>
    <col min="2829" max="2829" width="0.7109375" style="5" customWidth="1"/>
    <col min="2830" max="3072" width="11.42578125" style="5"/>
    <col min="3073" max="3073" width="9.140625" style="5" customWidth="1"/>
    <col min="3074" max="3074" width="34.42578125" style="5" customWidth="1"/>
    <col min="3075" max="3083" width="10" style="5" customWidth="1"/>
    <col min="3084" max="3084" width="8.42578125" style="5" customWidth="1"/>
    <col min="3085" max="3085" width="0.7109375" style="5" customWidth="1"/>
    <col min="3086" max="3328" width="11.42578125" style="5"/>
    <col min="3329" max="3329" width="9.140625" style="5" customWidth="1"/>
    <col min="3330" max="3330" width="34.42578125" style="5" customWidth="1"/>
    <col min="3331" max="3339" width="10" style="5" customWidth="1"/>
    <col min="3340" max="3340" width="8.42578125" style="5" customWidth="1"/>
    <col min="3341" max="3341" width="0.7109375" style="5" customWidth="1"/>
    <col min="3342" max="3584" width="11.42578125" style="5"/>
    <col min="3585" max="3585" width="9.140625" style="5" customWidth="1"/>
    <col min="3586" max="3586" width="34.42578125" style="5" customWidth="1"/>
    <col min="3587" max="3595" width="10" style="5" customWidth="1"/>
    <col min="3596" max="3596" width="8.42578125" style="5" customWidth="1"/>
    <col min="3597" max="3597" width="0.7109375" style="5" customWidth="1"/>
    <col min="3598" max="3840" width="11.42578125" style="5"/>
    <col min="3841" max="3841" width="9.140625" style="5" customWidth="1"/>
    <col min="3842" max="3842" width="34.42578125" style="5" customWidth="1"/>
    <col min="3843" max="3851" width="10" style="5" customWidth="1"/>
    <col min="3852" max="3852" width="8.42578125" style="5" customWidth="1"/>
    <col min="3853" max="3853" width="0.7109375" style="5" customWidth="1"/>
    <col min="3854" max="4096" width="11.42578125" style="5"/>
    <col min="4097" max="4097" width="9.140625" style="5" customWidth="1"/>
    <col min="4098" max="4098" width="34.42578125" style="5" customWidth="1"/>
    <col min="4099" max="4107" width="10" style="5" customWidth="1"/>
    <col min="4108" max="4108" width="8.42578125" style="5" customWidth="1"/>
    <col min="4109" max="4109" width="0.7109375" style="5" customWidth="1"/>
    <col min="4110" max="4352" width="11.42578125" style="5"/>
    <col min="4353" max="4353" width="9.140625" style="5" customWidth="1"/>
    <col min="4354" max="4354" width="34.42578125" style="5" customWidth="1"/>
    <col min="4355" max="4363" width="10" style="5" customWidth="1"/>
    <col min="4364" max="4364" width="8.42578125" style="5" customWidth="1"/>
    <col min="4365" max="4365" width="0.7109375" style="5" customWidth="1"/>
    <col min="4366" max="4608" width="11.42578125" style="5"/>
    <col min="4609" max="4609" width="9.140625" style="5" customWidth="1"/>
    <col min="4610" max="4610" width="34.42578125" style="5" customWidth="1"/>
    <col min="4611" max="4619" width="10" style="5" customWidth="1"/>
    <col min="4620" max="4620" width="8.42578125" style="5" customWidth="1"/>
    <col min="4621" max="4621" width="0.7109375" style="5" customWidth="1"/>
    <col min="4622" max="4864" width="11.42578125" style="5"/>
    <col min="4865" max="4865" width="9.140625" style="5" customWidth="1"/>
    <col min="4866" max="4866" width="34.42578125" style="5" customWidth="1"/>
    <col min="4867" max="4875" width="10" style="5" customWidth="1"/>
    <col min="4876" max="4876" width="8.42578125" style="5" customWidth="1"/>
    <col min="4877" max="4877" width="0.7109375" style="5" customWidth="1"/>
    <col min="4878" max="5120" width="11.42578125" style="5"/>
    <col min="5121" max="5121" width="9.140625" style="5" customWidth="1"/>
    <col min="5122" max="5122" width="34.42578125" style="5" customWidth="1"/>
    <col min="5123" max="5131" width="10" style="5" customWidth="1"/>
    <col min="5132" max="5132" width="8.42578125" style="5" customWidth="1"/>
    <col min="5133" max="5133" width="0.7109375" style="5" customWidth="1"/>
    <col min="5134" max="5376" width="11.42578125" style="5"/>
    <col min="5377" max="5377" width="9.140625" style="5" customWidth="1"/>
    <col min="5378" max="5378" width="34.42578125" style="5" customWidth="1"/>
    <col min="5379" max="5387" width="10" style="5" customWidth="1"/>
    <col min="5388" max="5388" width="8.42578125" style="5" customWidth="1"/>
    <col min="5389" max="5389" width="0.7109375" style="5" customWidth="1"/>
    <col min="5390" max="5632" width="11.42578125" style="5"/>
    <col min="5633" max="5633" width="9.140625" style="5" customWidth="1"/>
    <col min="5634" max="5634" width="34.42578125" style="5" customWidth="1"/>
    <col min="5635" max="5643" width="10" style="5" customWidth="1"/>
    <col min="5644" max="5644" width="8.42578125" style="5" customWidth="1"/>
    <col min="5645" max="5645" width="0.7109375" style="5" customWidth="1"/>
    <col min="5646" max="5888" width="11.42578125" style="5"/>
    <col min="5889" max="5889" width="9.140625" style="5" customWidth="1"/>
    <col min="5890" max="5890" width="34.42578125" style="5" customWidth="1"/>
    <col min="5891" max="5899" width="10" style="5" customWidth="1"/>
    <col min="5900" max="5900" width="8.42578125" style="5" customWidth="1"/>
    <col min="5901" max="5901" width="0.7109375" style="5" customWidth="1"/>
    <col min="5902" max="6144" width="11.42578125" style="5"/>
    <col min="6145" max="6145" width="9.140625" style="5" customWidth="1"/>
    <col min="6146" max="6146" width="34.42578125" style="5" customWidth="1"/>
    <col min="6147" max="6155" width="10" style="5" customWidth="1"/>
    <col min="6156" max="6156" width="8.42578125" style="5" customWidth="1"/>
    <col min="6157" max="6157" width="0.7109375" style="5" customWidth="1"/>
    <col min="6158" max="6400" width="11.42578125" style="5"/>
    <col min="6401" max="6401" width="9.140625" style="5" customWidth="1"/>
    <col min="6402" max="6402" width="34.42578125" style="5" customWidth="1"/>
    <col min="6403" max="6411" width="10" style="5" customWidth="1"/>
    <col min="6412" max="6412" width="8.42578125" style="5" customWidth="1"/>
    <col min="6413" max="6413" width="0.7109375" style="5" customWidth="1"/>
    <col min="6414" max="6656" width="11.42578125" style="5"/>
    <col min="6657" max="6657" width="9.140625" style="5" customWidth="1"/>
    <col min="6658" max="6658" width="34.42578125" style="5" customWidth="1"/>
    <col min="6659" max="6667" width="10" style="5" customWidth="1"/>
    <col min="6668" max="6668" width="8.42578125" style="5" customWidth="1"/>
    <col min="6669" max="6669" width="0.7109375" style="5" customWidth="1"/>
    <col min="6670" max="6912" width="11.42578125" style="5"/>
    <col min="6913" max="6913" width="9.140625" style="5" customWidth="1"/>
    <col min="6914" max="6914" width="34.42578125" style="5" customWidth="1"/>
    <col min="6915" max="6923" width="10" style="5" customWidth="1"/>
    <col min="6924" max="6924" width="8.42578125" style="5" customWidth="1"/>
    <col min="6925" max="6925" width="0.7109375" style="5" customWidth="1"/>
    <col min="6926" max="7168" width="11.42578125" style="5"/>
    <col min="7169" max="7169" width="9.140625" style="5" customWidth="1"/>
    <col min="7170" max="7170" width="34.42578125" style="5" customWidth="1"/>
    <col min="7171" max="7179" width="10" style="5" customWidth="1"/>
    <col min="7180" max="7180" width="8.42578125" style="5" customWidth="1"/>
    <col min="7181" max="7181" width="0.7109375" style="5" customWidth="1"/>
    <col min="7182" max="7424" width="11.42578125" style="5"/>
    <col min="7425" max="7425" width="9.140625" style="5" customWidth="1"/>
    <col min="7426" max="7426" width="34.42578125" style="5" customWidth="1"/>
    <col min="7427" max="7435" width="10" style="5" customWidth="1"/>
    <col min="7436" max="7436" width="8.42578125" style="5" customWidth="1"/>
    <col min="7437" max="7437" width="0.7109375" style="5" customWidth="1"/>
    <col min="7438" max="7680" width="11.42578125" style="5"/>
    <col min="7681" max="7681" width="9.140625" style="5" customWidth="1"/>
    <col min="7682" max="7682" width="34.42578125" style="5" customWidth="1"/>
    <col min="7683" max="7691" width="10" style="5" customWidth="1"/>
    <col min="7692" max="7692" width="8.42578125" style="5" customWidth="1"/>
    <col min="7693" max="7693" width="0.7109375" style="5" customWidth="1"/>
    <col min="7694" max="7936" width="11.42578125" style="5"/>
    <col min="7937" max="7937" width="9.140625" style="5" customWidth="1"/>
    <col min="7938" max="7938" width="34.42578125" style="5" customWidth="1"/>
    <col min="7939" max="7947" width="10" style="5" customWidth="1"/>
    <col min="7948" max="7948" width="8.42578125" style="5" customWidth="1"/>
    <col min="7949" max="7949" width="0.7109375" style="5" customWidth="1"/>
    <col min="7950" max="8192" width="11.42578125" style="5"/>
    <col min="8193" max="8193" width="9.140625" style="5" customWidth="1"/>
    <col min="8194" max="8194" width="34.42578125" style="5" customWidth="1"/>
    <col min="8195" max="8203" width="10" style="5" customWidth="1"/>
    <col min="8204" max="8204" width="8.42578125" style="5" customWidth="1"/>
    <col min="8205" max="8205" width="0.7109375" style="5" customWidth="1"/>
    <col min="8206" max="8448" width="11.42578125" style="5"/>
    <col min="8449" max="8449" width="9.140625" style="5" customWidth="1"/>
    <col min="8450" max="8450" width="34.42578125" style="5" customWidth="1"/>
    <col min="8451" max="8459" width="10" style="5" customWidth="1"/>
    <col min="8460" max="8460" width="8.42578125" style="5" customWidth="1"/>
    <col min="8461" max="8461" width="0.7109375" style="5" customWidth="1"/>
    <col min="8462" max="8704" width="11.42578125" style="5"/>
    <col min="8705" max="8705" width="9.140625" style="5" customWidth="1"/>
    <col min="8706" max="8706" width="34.42578125" style="5" customWidth="1"/>
    <col min="8707" max="8715" width="10" style="5" customWidth="1"/>
    <col min="8716" max="8716" width="8.42578125" style="5" customWidth="1"/>
    <col min="8717" max="8717" width="0.7109375" style="5" customWidth="1"/>
    <col min="8718" max="8960" width="11.42578125" style="5"/>
    <col min="8961" max="8961" width="9.140625" style="5" customWidth="1"/>
    <col min="8962" max="8962" width="34.42578125" style="5" customWidth="1"/>
    <col min="8963" max="8971" width="10" style="5" customWidth="1"/>
    <col min="8972" max="8972" width="8.42578125" style="5" customWidth="1"/>
    <col min="8973" max="8973" width="0.7109375" style="5" customWidth="1"/>
    <col min="8974" max="9216" width="11.42578125" style="5"/>
    <col min="9217" max="9217" width="9.140625" style="5" customWidth="1"/>
    <col min="9218" max="9218" width="34.42578125" style="5" customWidth="1"/>
    <col min="9219" max="9227" width="10" style="5" customWidth="1"/>
    <col min="9228" max="9228" width="8.42578125" style="5" customWidth="1"/>
    <col min="9229" max="9229" width="0.7109375" style="5" customWidth="1"/>
    <col min="9230" max="9472" width="11.42578125" style="5"/>
    <col min="9473" max="9473" width="9.140625" style="5" customWidth="1"/>
    <col min="9474" max="9474" width="34.42578125" style="5" customWidth="1"/>
    <col min="9475" max="9483" width="10" style="5" customWidth="1"/>
    <col min="9484" max="9484" width="8.42578125" style="5" customWidth="1"/>
    <col min="9485" max="9485" width="0.7109375" style="5" customWidth="1"/>
    <col min="9486" max="9728" width="11.42578125" style="5"/>
    <col min="9729" max="9729" width="9.140625" style="5" customWidth="1"/>
    <col min="9730" max="9730" width="34.42578125" style="5" customWidth="1"/>
    <col min="9731" max="9739" width="10" style="5" customWidth="1"/>
    <col min="9740" max="9740" width="8.42578125" style="5" customWidth="1"/>
    <col min="9741" max="9741" width="0.7109375" style="5" customWidth="1"/>
    <col min="9742" max="9984" width="11.42578125" style="5"/>
    <col min="9985" max="9985" width="9.140625" style="5" customWidth="1"/>
    <col min="9986" max="9986" width="34.42578125" style="5" customWidth="1"/>
    <col min="9987" max="9995" width="10" style="5" customWidth="1"/>
    <col min="9996" max="9996" width="8.42578125" style="5" customWidth="1"/>
    <col min="9997" max="9997" width="0.7109375" style="5" customWidth="1"/>
    <col min="9998" max="10240" width="11.42578125" style="5"/>
    <col min="10241" max="10241" width="9.140625" style="5" customWidth="1"/>
    <col min="10242" max="10242" width="34.42578125" style="5" customWidth="1"/>
    <col min="10243" max="10251" width="10" style="5" customWidth="1"/>
    <col min="10252" max="10252" width="8.42578125" style="5" customWidth="1"/>
    <col min="10253" max="10253" width="0.7109375" style="5" customWidth="1"/>
    <col min="10254" max="10496" width="11.42578125" style="5"/>
    <col min="10497" max="10497" width="9.140625" style="5" customWidth="1"/>
    <col min="10498" max="10498" width="34.42578125" style="5" customWidth="1"/>
    <col min="10499" max="10507" width="10" style="5" customWidth="1"/>
    <col min="10508" max="10508" width="8.42578125" style="5" customWidth="1"/>
    <col min="10509" max="10509" width="0.7109375" style="5" customWidth="1"/>
    <col min="10510" max="10752" width="11.42578125" style="5"/>
    <col min="10753" max="10753" width="9.140625" style="5" customWidth="1"/>
    <col min="10754" max="10754" width="34.42578125" style="5" customWidth="1"/>
    <col min="10755" max="10763" width="10" style="5" customWidth="1"/>
    <col min="10764" max="10764" width="8.42578125" style="5" customWidth="1"/>
    <col min="10765" max="10765" width="0.7109375" style="5" customWidth="1"/>
    <col min="10766" max="11008" width="11.42578125" style="5"/>
    <col min="11009" max="11009" width="9.140625" style="5" customWidth="1"/>
    <col min="11010" max="11010" width="34.42578125" style="5" customWidth="1"/>
    <col min="11011" max="11019" width="10" style="5" customWidth="1"/>
    <col min="11020" max="11020" width="8.42578125" style="5" customWidth="1"/>
    <col min="11021" max="11021" width="0.7109375" style="5" customWidth="1"/>
    <col min="11022" max="11264" width="11.42578125" style="5"/>
    <col min="11265" max="11265" width="9.140625" style="5" customWidth="1"/>
    <col min="11266" max="11266" width="34.42578125" style="5" customWidth="1"/>
    <col min="11267" max="11275" width="10" style="5" customWidth="1"/>
    <col min="11276" max="11276" width="8.42578125" style="5" customWidth="1"/>
    <col min="11277" max="11277" width="0.7109375" style="5" customWidth="1"/>
    <col min="11278" max="11520" width="11.42578125" style="5"/>
    <col min="11521" max="11521" width="9.140625" style="5" customWidth="1"/>
    <col min="11522" max="11522" width="34.42578125" style="5" customWidth="1"/>
    <col min="11523" max="11531" width="10" style="5" customWidth="1"/>
    <col min="11532" max="11532" width="8.42578125" style="5" customWidth="1"/>
    <col min="11533" max="11533" width="0.7109375" style="5" customWidth="1"/>
    <col min="11534" max="11776" width="11.42578125" style="5"/>
    <col min="11777" max="11777" width="9.140625" style="5" customWidth="1"/>
    <col min="11778" max="11778" width="34.42578125" style="5" customWidth="1"/>
    <col min="11779" max="11787" width="10" style="5" customWidth="1"/>
    <col min="11788" max="11788" width="8.42578125" style="5" customWidth="1"/>
    <col min="11789" max="11789" width="0.7109375" style="5" customWidth="1"/>
    <col min="11790" max="12032" width="11.42578125" style="5"/>
    <col min="12033" max="12033" width="9.140625" style="5" customWidth="1"/>
    <col min="12034" max="12034" width="34.42578125" style="5" customWidth="1"/>
    <col min="12035" max="12043" width="10" style="5" customWidth="1"/>
    <col min="12044" max="12044" width="8.42578125" style="5" customWidth="1"/>
    <col min="12045" max="12045" width="0.7109375" style="5" customWidth="1"/>
    <col min="12046" max="12288" width="11.42578125" style="5"/>
    <col min="12289" max="12289" width="9.140625" style="5" customWidth="1"/>
    <col min="12290" max="12290" width="34.42578125" style="5" customWidth="1"/>
    <col min="12291" max="12299" width="10" style="5" customWidth="1"/>
    <col min="12300" max="12300" width="8.42578125" style="5" customWidth="1"/>
    <col min="12301" max="12301" width="0.7109375" style="5" customWidth="1"/>
    <col min="12302" max="12544" width="11.42578125" style="5"/>
    <col min="12545" max="12545" width="9.140625" style="5" customWidth="1"/>
    <col min="12546" max="12546" width="34.42578125" style="5" customWidth="1"/>
    <col min="12547" max="12555" width="10" style="5" customWidth="1"/>
    <col min="12556" max="12556" width="8.42578125" style="5" customWidth="1"/>
    <col min="12557" max="12557" width="0.7109375" style="5" customWidth="1"/>
    <col min="12558" max="12800" width="11.42578125" style="5"/>
    <col min="12801" max="12801" width="9.140625" style="5" customWidth="1"/>
    <col min="12802" max="12802" width="34.42578125" style="5" customWidth="1"/>
    <col min="12803" max="12811" width="10" style="5" customWidth="1"/>
    <col min="12812" max="12812" width="8.42578125" style="5" customWidth="1"/>
    <col min="12813" max="12813" width="0.7109375" style="5" customWidth="1"/>
    <col min="12814" max="13056" width="11.42578125" style="5"/>
    <col min="13057" max="13057" width="9.140625" style="5" customWidth="1"/>
    <col min="13058" max="13058" width="34.42578125" style="5" customWidth="1"/>
    <col min="13059" max="13067" width="10" style="5" customWidth="1"/>
    <col min="13068" max="13068" width="8.42578125" style="5" customWidth="1"/>
    <col min="13069" max="13069" width="0.7109375" style="5" customWidth="1"/>
    <col min="13070" max="13312" width="11.42578125" style="5"/>
    <col min="13313" max="13313" width="9.140625" style="5" customWidth="1"/>
    <col min="13314" max="13314" width="34.42578125" style="5" customWidth="1"/>
    <col min="13315" max="13323" width="10" style="5" customWidth="1"/>
    <col min="13324" max="13324" width="8.42578125" style="5" customWidth="1"/>
    <col min="13325" max="13325" width="0.7109375" style="5" customWidth="1"/>
    <col min="13326" max="13568" width="11.42578125" style="5"/>
    <col min="13569" max="13569" width="9.140625" style="5" customWidth="1"/>
    <col min="13570" max="13570" width="34.42578125" style="5" customWidth="1"/>
    <col min="13571" max="13579" width="10" style="5" customWidth="1"/>
    <col min="13580" max="13580" width="8.42578125" style="5" customWidth="1"/>
    <col min="13581" max="13581" width="0.7109375" style="5" customWidth="1"/>
    <col min="13582" max="13824" width="11.42578125" style="5"/>
    <col min="13825" max="13825" width="9.140625" style="5" customWidth="1"/>
    <col min="13826" max="13826" width="34.42578125" style="5" customWidth="1"/>
    <col min="13827" max="13835" width="10" style="5" customWidth="1"/>
    <col min="13836" max="13836" width="8.42578125" style="5" customWidth="1"/>
    <col min="13837" max="13837" width="0.7109375" style="5" customWidth="1"/>
    <col min="13838" max="14080" width="11.42578125" style="5"/>
    <col min="14081" max="14081" width="9.140625" style="5" customWidth="1"/>
    <col min="14082" max="14082" width="34.42578125" style="5" customWidth="1"/>
    <col min="14083" max="14091" width="10" style="5" customWidth="1"/>
    <col min="14092" max="14092" width="8.42578125" style="5" customWidth="1"/>
    <col min="14093" max="14093" width="0.7109375" style="5" customWidth="1"/>
    <col min="14094" max="14336" width="11.42578125" style="5"/>
    <col min="14337" max="14337" width="9.140625" style="5" customWidth="1"/>
    <col min="14338" max="14338" width="34.42578125" style="5" customWidth="1"/>
    <col min="14339" max="14347" width="10" style="5" customWidth="1"/>
    <col min="14348" max="14348" width="8.42578125" style="5" customWidth="1"/>
    <col min="14349" max="14349" width="0.7109375" style="5" customWidth="1"/>
    <col min="14350" max="14592" width="11.42578125" style="5"/>
    <col min="14593" max="14593" width="9.140625" style="5" customWidth="1"/>
    <col min="14594" max="14594" width="34.42578125" style="5" customWidth="1"/>
    <col min="14595" max="14603" width="10" style="5" customWidth="1"/>
    <col min="14604" max="14604" width="8.42578125" style="5" customWidth="1"/>
    <col min="14605" max="14605" width="0.7109375" style="5" customWidth="1"/>
    <col min="14606" max="14848" width="11.42578125" style="5"/>
    <col min="14849" max="14849" width="9.140625" style="5" customWidth="1"/>
    <col min="14850" max="14850" width="34.42578125" style="5" customWidth="1"/>
    <col min="14851" max="14859" width="10" style="5" customWidth="1"/>
    <col min="14860" max="14860" width="8.42578125" style="5" customWidth="1"/>
    <col min="14861" max="14861" width="0.7109375" style="5" customWidth="1"/>
    <col min="14862" max="15104" width="11.42578125" style="5"/>
    <col min="15105" max="15105" width="9.140625" style="5" customWidth="1"/>
    <col min="15106" max="15106" width="34.42578125" style="5" customWidth="1"/>
    <col min="15107" max="15115" width="10" style="5" customWidth="1"/>
    <col min="15116" max="15116" width="8.42578125" style="5" customWidth="1"/>
    <col min="15117" max="15117" width="0.7109375" style="5" customWidth="1"/>
    <col min="15118" max="15360" width="11.42578125" style="5"/>
    <col min="15361" max="15361" width="9.140625" style="5" customWidth="1"/>
    <col min="15362" max="15362" width="34.42578125" style="5" customWidth="1"/>
    <col min="15363" max="15371" width="10" style="5" customWidth="1"/>
    <col min="15372" max="15372" width="8.42578125" style="5" customWidth="1"/>
    <col min="15373" max="15373" width="0.7109375" style="5" customWidth="1"/>
    <col min="15374" max="15616" width="11.42578125" style="5"/>
    <col min="15617" max="15617" width="9.140625" style="5" customWidth="1"/>
    <col min="15618" max="15618" width="34.42578125" style="5" customWidth="1"/>
    <col min="15619" max="15627" width="10" style="5" customWidth="1"/>
    <col min="15628" max="15628" width="8.42578125" style="5" customWidth="1"/>
    <col min="15629" max="15629" width="0.7109375" style="5" customWidth="1"/>
    <col min="15630" max="15872" width="11.42578125" style="5"/>
    <col min="15873" max="15873" width="9.140625" style="5" customWidth="1"/>
    <col min="15874" max="15874" width="34.42578125" style="5" customWidth="1"/>
    <col min="15875" max="15883" width="10" style="5" customWidth="1"/>
    <col min="15884" max="15884" width="8.42578125" style="5" customWidth="1"/>
    <col min="15885" max="15885" width="0.7109375" style="5" customWidth="1"/>
    <col min="15886" max="16128" width="11.42578125" style="5"/>
    <col min="16129" max="16129" width="9.140625" style="5" customWidth="1"/>
    <col min="16130" max="16130" width="34.42578125" style="5" customWidth="1"/>
    <col min="16131" max="16139" width="10" style="5" customWidth="1"/>
    <col min="16140" max="16140" width="8.42578125" style="5" customWidth="1"/>
    <col min="16141" max="16141" width="0.7109375" style="5" customWidth="1"/>
    <col min="16142" max="16384" width="11.42578125" style="5"/>
  </cols>
  <sheetData>
    <row r="1" spans="1:20" ht="24" customHeight="1" x14ac:dyDescent="0.2">
      <c r="A1" s="106" t="s">
        <v>257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20" s="62" customFormat="1" ht="91.5" customHeight="1" x14ac:dyDescent="0.2">
      <c r="A2" s="107" t="s">
        <v>258</v>
      </c>
      <c r="B2" s="107" t="s">
        <v>259</v>
      </c>
      <c r="C2" s="108" t="s">
        <v>260</v>
      </c>
      <c r="D2" s="72" t="s">
        <v>248</v>
      </c>
      <c r="E2" s="72" t="s">
        <v>249</v>
      </c>
      <c r="F2" s="73" t="s">
        <v>250</v>
      </c>
      <c r="G2" s="73" t="s">
        <v>251</v>
      </c>
      <c r="H2" s="73" t="s">
        <v>252</v>
      </c>
      <c r="I2" s="73" t="s">
        <v>253</v>
      </c>
      <c r="J2" s="73" t="s">
        <v>254</v>
      </c>
      <c r="K2" s="72" t="s">
        <v>261</v>
      </c>
      <c r="L2" s="72" t="s">
        <v>262</v>
      </c>
    </row>
    <row r="3" spans="1:20" x14ac:dyDescent="0.2">
      <c r="A3" s="109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20" s="62" customFormat="1" ht="25.5" x14ac:dyDescent="0.2">
      <c r="A4" s="112"/>
      <c r="B4" s="113" t="s">
        <v>263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5"/>
    </row>
    <row r="5" spans="1:20" x14ac:dyDescent="0.2">
      <c r="A5" s="112"/>
      <c r="B5" s="115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20" s="62" customFormat="1" ht="25.5" x14ac:dyDescent="0.2">
      <c r="A6" s="116" t="s">
        <v>264</v>
      </c>
      <c r="B6" s="117" t="s">
        <v>265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5"/>
    </row>
    <row r="7" spans="1:20" s="62" customFormat="1" ht="27" customHeight="1" x14ac:dyDescent="0.2">
      <c r="A7" s="118" t="s">
        <v>266</v>
      </c>
      <c r="B7" s="119" t="str">
        <f>'[1]1'!$C$2</f>
        <v>Osiguranje uvjeta rada - decentralizacija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5"/>
    </row>
    <row r="8" spans="1:20" s="62" customFormat="1" x14ac:dyDescent="0.2">
      <c r="A8" s="112">
        <v>3</v>
      </c>
      <c r="B8" s="121" t="s">
        <v>267</v>
      </c>
      <c r="C8" s="114">
        <f>C9+C13+C19</f>
        <v>8836759.6099999994</v>
      </c>
      <c r="D8" s="114">
        <f t="shared" ref="D8:J8" si="0">D9+D13+D19</f>
        <v>1438998</v>
      </c>
      <c r="E8" s="114">
        <f t="shared" si="0"/>
        <v>0</v>
      </c>
      <c r="F8" s="114">
        <f t="shared" si="0"/>
        <v>3024.75</v>
      </c>
      <c r="G8" s="114">
        <f t="shared" si="0"/>
        <v>15450.86</v>
      </c>
      <c r="H8" s="114">
        <f t="shared" si="0"/>
        <v>22798</v>
      </c>
      <c r="I8" s="114">
        <f t="shared" si="0"/>
        <v>500</v>
      </c>
      <c r="J8" s="114">
        <f t="shared" si="0"/>
        <v>7355988</v>
      </c>
      <c r="K8" s="114">
        <f>K9+K13+K19</f>
        <v>0</v>
      </c>
      <c r="L8" s="114">
        <f>L9</f>
        <v>0</v>
      </c>
      <c r="M8" s="5"/>
    </row>
    <row r="9" spans="1:20" s="62" customFormat="1" x14ac:dyDescent="0.2">
      <c r="A9" s="112">
        <v>31</v>
      </c>
      <c r="B9" s="121" t="s">
        <v>268</v>
      </c>
      <c r="C9" s="114">
        <f>SUM(C10:C12)</f>
        <v>7265000</v>
      </c>
      <c r="D9" s="114">
        <f t="shared" ref="D9:J9" si="1">SUM(D10:D12)</f>
        <v>0</v>
      </c>
      <c r="E9" s="114">
        <f t="shared" si="1"/>
        <v>0</v>
      </c>
      <c r="F9" s="114">
        <f t="shared" si="1"/>
        <v>0</v>
      </c>
      <c r="G9" s="114">
        <f t="shared" si="1"/>
        <v>0</v>
      </c>
      <c r="H9" s="114">
        <f t="shared" si="1"/>
        <v>0</v>
      </c>
      <c r="I9" s="114">
        <f t="shared" si="1"/>
        <v>0</v>
      </c>
      <c r="J9" s="114">
        <f t="shared" si="1"/>
        <v>7265000</v>
      </c>
      <c r="K9" s="114">
        <f>SUM(K10:K12)</f>
        <v>0</v>
      </c>
      <c r="L9" s="114">
        <f>SUM(L10:L12)</f>
        <v>0</v>
      </c>
      <c r="M9" s="5"/>
    </row>
    <row r="10" spans="1:20" x14ac:dyDescent="0.2">
      <c r="A10" s="122">
        <v>311</v>
      </c>
      <c r="B10" s="115" t="s">
        <v>269</v>
      </c>
      <c r="C10" s="114">
        <f>SUM(D10:L10)</f>
        <v>6145000</v>
      </c>
      <c r="D10" s="114">
        <f>'[1]1'!E10</f>
        <v>0</v>
      </c>
      <c r="E10" s="114">
        <f>'[1]1'!F10</f>
        <v>0</v>
      </c>
      <c r="F10" s="114">
        <f>'[1]1'!G10</f>
        <v>0</v>
      </c>
      <c r="G10" s="114">
        <f>'[1]1'!H10</f>
        <v>0</v>
      </c>
      <c r="H10" s="114">
        <f>'[1]1'!I10</f>
        <v>0</v>
      </c>
      <c r="I10" s="114">
        <f>'[1]1'!J10</f>
        <v>0</v>
      </c>
      <c r="J10" s="114">
        <f>'[1]1'!K10</f>
        <v>6145000</v>
      </c>
      <c r="K10" s="114"/>
      <c r="L10" s="114"/>
      <c r="N10" s="62"/>
      <c r="O10" s="62"/>
      <c r="P10" s="62"/>
      <c r="Q10" s="62"/>
      <c r="R10" s="62"/>
      <c r="S10" s="62"/>
      <c r="T10" s="62"/>
    </row>
    <row r="11" spans="1:20" x14ac:dyDescent="0.2">
      <c r="A11" s="122">
        <v>312</v>
      </c>
      <c r="B11" s="115" t="s">
        <v>270</v>
      </c>
      <c r="C11" s="114">
        <f t="shared" ref="C11:C20" si="2">SUM(D11:L11)</f>
        <v>105000</v>
      </c>
      <c r="D11" s="114">
        <f>'[1]1'!E15</f>
        <v>0</v>
      </c>
      <c r="E11" s="114">
        <f>'[1]1'!F15</f>
        <v>0</v>
      </c>
      <c r="F11" s="114">
        <f>'[1]1'!G15</f>
        <v>0</v>
      </c>
      <c r="G11" s="114">
        <f>'[1]1'!H15</f>
        <v>0</v>
      </c>
      <c r="H11" s="114">
        <f>'[1]1'!I15</f>
        <v>0</v>
      </c>
      <c r="I11" s="114">
        <f>'[1]1'!J15</f>
        <v>0</v>
      </c>
      <c r="J11" s="114">
        <f>'[1]1'!K15</f>
        <v>105000</v>
      </c>
      <c r="K11" s="114"/>
      <c r="L11" s="114"/>
    </row>
    <row r="12" spans="1:20" x14ac:dyDescent="0.2">
      <c r="A12" s="122">
        <v>313</v>
      </c>
      <c r="B12" s="115" t="s">
        <v>271</v>
      </c>
      <c r="C12" s="114">
        <f t="shared" si="2"/>
        <v>1015000</v>
      </c>
      <c r="D12" s="114">
        <f>'[1]1'!E17</f>
        <v>0</v>
      </c>
      <c r="E12" s="114">
        <f>'[1]1'!F17</f>
        <v>0</v>
      </c>
      <c r="F12" s="114">
        <f>'[1]1'!G17</f>
        <v>0</v>
      </c>
      <c r="G12" s="114">
        <f>'[1]1'!H17</f>
        <v>0</v>
      </c>
      <c r="H12" s="114">
        <f>'[1]1'!I17</f>
        <v>0</v>
      </c>
      <c r="I12" s="114">
        <f>'[1]1'!J17</f>
        <v>0</v>
      </c>
      <c r="J12" s="114">
        <f>'[1]1'!K17</f>
        <v>1015000</v>
      </c>
      <c r="K12" s="114"/>
      <c r="L12" s="114"/>
    </row>
    <row r="13" spans="1:20" s="62" customFormat="1" x14ac:dyDescent="0.2">
      <c r="A13" s="112">
        <v>32</v>
      </c>
      <c r="B13" s="121" t="s">
        <v>12</v>
      </c>
      <c r="C13" s="114">
        <f t="shared" ref="C13:L13" si="3">SUM(C14:C18)</f>
        <v>1568840.6099999999</v>
      </c>
      <c r="D13" s="114">
        <f t="shared" si="3"/>
        <v>1436138</v>
      </c>
      <c r="E13" s="114">
        <f t="shared" si="3"/>
        <v>0</v>
      </c>
      <c r="F13" s="114">
        <f t="shared" si="3"/>
        <v>3024.75</v>
      </c>
      <c r="G13" s="114">
        <f t="shared" si="3"/>
        <v>15391.86</v>
      </c>
      <c r="H13" s="114">
        <f t="shared" si="3"/>
        <v>22798</v>
      </c>
      <c r="I13" s="114">
        <f t="shared" si="3"/>
        <v>500</v>
      </c>
      <c r="J13" s="114">
        <f t="shared" si="3"/>
        <v>90988</v>
      </c>
      <c r="K13" s="114">
        <f t="shared" si="3"/>
        <v>0</v>
      </c>
      <c r="L13" s="114">
        <f t="shared" si="3"/>
        <v>0</v>
      </c>
      <c r="M13" s="5"/>
    </row>
    <row r="14" spans="1:20" x14ac:dyDescent="0.2">
      <c r="A14" s="122">
        <v>321</v>
      </c>
      <c r="B14" s="115" t="s">
        <v>13</v>
      </c>
      <c r="C14" s="114">
        <f t="shared" si="2"/>
        <v>129769</v>
      </c>
      <c r="D14" s="114">
        <f>'[1]1'!E21</f>
        <v>37587</v>
      </c>
      <c r="E14" s="114">
        <f>'[1]1'!F21</f>
        <v>0</v>
      </c>
      <c r="F14" s="114">
        <f>'[1]1'!G21</f>
        <v>0</v>
      </c>
      <c r="G14" s="114">
        <f>'[1]1'!H21</f>
        <v>1432</v>
      </c>
      <c r="H14" s="114">
        <f>'[1]1'!I21</f>
        <v>1750</v>
      </c>
      <c r="I14" s="114">
        <f>'[1]1'!J21</f>
        <v>0</v>
      </c>
      <c r="J14" s="114">
        <f>'[1]1'!K21</f>
        <v>89000</v>
      </c>
      <c r="K14" s="114"/>
      <c r="L14" s="114"/>
    </row>
    <row r="15" spans="1:20" x14ac:dyDescent="0.2">
      <c r="A15" s="122">
        <v>322</v>
      </c>
      <c r="B15" s="115" t="s">
        <v>19</v>
      </c>
      <c r="C15" s="114">
        <f t="shared" si="2"/>
        <v>383517</v>
      </c>
      <c r="D15" s="114">
        <f>'[1]1'!E26</f>
        <v>376468</v>
      </c>
      <c r="E15" s="114">
        <f>'[1]1'!F26</f>
        <v>0</v>
      </c>
      <c r="F15" s="114">
        <f>'[1]1'!G26</f>
        <v>290</v>
      </c>
      <c r="G15" s="114">
        <f>'[1]1'!H26</f>
        <v>3003</v>
      </c>
      <c r="H15" s="114">
        <f>'[1]1'!I26</f>
        <v>3256</v>
      </c>
      <c r="I15" s="114">
        <f>'[1]1'!J26</f>
        <v>500</v>
      </c>
      <c r="J15" s="114">
        <f>'[1]1'!K26</f>
        <v>0</v>
      </c>
      <c r="K15" s="114"/>
      <c r="L15" s="114"/>
    </row>
    <row r="16" spans="1:20" x14ac:dyDescent="0.2">
      <c r="A16" s="122">
        <v>323</v>
      </c>
      <c r="B16" s="115" t="s">
        <v>87</v>
      </c>
      <c r="C16" s="114">
        <f t="shared" si="2"/>
        <v>1017169.86</v>
      </c>
      <c r="D16" s="114">
        <f>'[1]1'!E52</f>
        <v>1007607</v>
      </c>
      <c r="E16" s="114">
        <f>'[1]1'!F52</f>
        <v>0</v>
      </c>
      <c r="F16" s="114">
        <f>'[1]1'!G52</f>
        <v>0</v>
      </c>
      <c r="G16" s="114">
        <f>'[1]1'!H52</f>
        <v>4182.8600000000006</v>
      </c>
      <c r="H16" s="114">
        <f>'[1]1'!I52</f>
        <v>3392</v>
      </c>
      <c r="I16" s="114">
        <f>'[1]1'!J52</f>
        <v>0</v>
      </c>
      <c r="J16" s="114">
        <f>'[1]1'!K52</f>
        <v>1988</v>
      </c>
      <c r="K16" s="114"/>
      <c r="L16" s="114"/>
    </row>
    <row r="17" spans="1:13" ht="25.5" x14ac:dyDescent="0.2">
      <c r="A17" s="122">
        <v>324</v>
      </c>
      <c r="B17" s="115" t="s">
        <v>272</v>
      </c>
      <c r="C17" s="114">
        <f>SUM(D17:L17)</f>
        <v>801</v>
      </c>
      <c r="D17" s="114">
        <f>'[1]1'!E98</f>
        <v>0</v>
      </c>
      <c r="E17" s="114">
        <f>'[1]1'!F98</f>
        <v>0</v>
      </c>
      <c r="F17" s="114">
        <f>'[1]1'!G98</f>
        <v>0</v>
      </c>
      <c r="G17" s="114">
        <f>'[1]1'!H98</f>
        <v>801</v>
      </c>
      <c r="H17" s="114">
        <f>'[1]1'!I98</f>
        <v>0</v>
      </c>
      <c r="I17" s="114">
        <f>'[1]1'!J98</f>
        <v>0</v>
      </c>
      <c r="J17" s="114">
        <f>'[1]1'!K98</f>
        <v>0</v>
      </c>
      <c r="K17" s="114"/>
      <c r="L17" s="114"/>
    </row>
    <row r="18" spans="1:13" x14ac:dyDescent="0.2">
      <c r="A18" s="122">
        <v>329</v>
      </c>
      <c r="B18" s="115" t="s">
        <v>174</v>
      </c>
      <c r="C18" s="114">
        <f t="shared" si="2"/>
        <v>37583.75</v>
      </c>
      <c r="D18" s="114">
        <f>'[1]1'!E104</f>
        <v>14476</v>
      </c>
      <c r="E18" s="114">
        <f>'[1]1'!F104</f>
        <v>0</v>
      </c>
      <c r="F18" s="114">
        <f>'[1]1'!G104</f>
        <v>2734.75</v>
      </c>
      <c r="G18" s="114">
        <f>'[1]1'!H104</f>
        <v>5973</v>
      </c>
      <c r="H18" s="114">
        <f>'[1]1'!I104</f>
        <v>14400</v>
      </c>
      <c r="I18" s="114">
        <f>'[1]1'!J104</f>
        <v>0</v>
      </c>
      <c r="J18" s="114">
        <f>'[1]1'!K104</f>
        <v>0</v>
      </c>
      <c r="K18" s="114"/>
      <c r="L18" s="114"/>
    </row>
    <row r="19" spans="1:13" s="62" customFormat="1" x14ac:dyDescent="0.2">
      <c r="A19" s="112">
        <v>34</v>
      </c>
      <c r="B19" s="121" t="s">
        <v>273</v>
      </c>
      <c r="C19" s="114">
        <f>C20</f>
        <v>2919</v>
      </c>
      <c r="D19" s="114">
        <f t="shared" ref="D19:J19" si="4">D20</f>
        <v>2860</v>
      </c>
      <c r="E19" s="114">
        <f t="shared" si="4"/>
        <v>0</v>
      </c>
      <c r="F19" s="114">
        <f t="shared" si="4"/>
        <v>0</v>
      </c>
      <c r="G19" s="114">
        <f t="shared" si="4"/>
        <v>59</v>
      </c>
      <c r="H19" s="114">
        <f t="shared" si="4"/>
        <v>0</v>
      </c>
      <c r="I19" s="114">
        <f t="shared" si="4"/>
        <v>0</v>
      </c>
      <c r="J19" s="114">
        <f t="shared" si="4"/>
        <v>0</v>
      </c>
      <c r="K19" s="114">
        <f>K20</f>
        <v>0</v>
      </c>
      <c r="L19" s="114">
        <f>L20</f>
        <v>0</v>
      </c>
      <c r="M19" s="5"/>
    </row>
    <row r="20" spans="1:13" x14ac:dyDescent="0.2">
      <c r="A20" s="122">
        <v>343</v>
      </c>
      <c r="B20" s="115" t="s">
        <v>184</v>
      </c>
      <c r="C20" s="114">
        <f t="shared" si="2"/>
        <v>2919</v>
      </c>
      <c r="D20" s="114">
        <f>'[1]1'!E122</f>
        <v>2860</v>
      </c>
      <c r="E20" s="114">
        <f>'[1]1'!F122</f>
        <v>0</v>
      </c>
      <c r="F20" s="114">
        <f>'[1]1'!G122</f>
        <v>0</v>
      </c>
      <c r="G20" s="114">
        <f>'[1]1'!H122</f>
        <v>59</v>
      </c>
      <c r="H20" s="114">
        <f>'[1]1'!I122</f>
        <v>0</v>
      </c>
      <c r="I20" s="114">
        <f>'[1]1'!J122</f>
        <v>0</v>
      </c>
      <c r="J20" s="114">
        <f>'[1]1'!K122</f>
        <v>0</v>
      </c>
      <c r="K20" s="114"/>
      <c r="L20" s="114"/>
    </row>
    <row r="21" spans="1:13" x14ac:dyDescent="0.2">
      <c r="A21" s="118"/>
      <c r="B21" s="123"/>
      <c r="C21" s="120"/>
      <c r="D21" s="120"/>
      <c r="E21" s="120"/>
      <c r="F21" s="120"/>
      <c r="G21" s="120"/>
      <c r="H21" s="120"/>
      <c r="I21" s="120"/>
      <c r="J21" s="120"/>
      <c r="K21" s="120"/>
      <c r="L21" s="120"/>
    </row>
    <row r="22" spans="1:13" ht="25.5" x14ac:dyDescent="0.2">
      <c r="A22" s="118" t="s">
        <v>274</v>
      </c>
      <c r="B22" s="119" t="s">
        <v>275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spans="1:13" ht="68.25" customHeight="1" x14ac:dyDescent="0.2">
      <c r="A23" s="124">
        <v>323</v>
      </c>
      <c r="B23" s="115" t="s">
        <v>276</v>
      </c>
      <c r="C23" s="114"/>
      <c r="D23" s="125" t="s">
        <v>277</v>
      </c>
      <c r="E23" s="114"/>
      <c r="F23" s="114"/>
      <c r="G23" s="114"/>
      <c r="H23" s="114"/>
      <c r="I23" s="114"/>
      <c r="J23" s="114"/>
      <c r="K23" s="114"/>
      <c r="L23" s="114"/>
    </row>
    <row r="24" spans="1:13" ht="40.5" customHeight="1" x14ac:dyDescent="0.2">
      <c r="A24" s="118" t="s">
        <v>278</v>
      </c>
      <c r="B24" s="119" t="s">
        <v>279</v>
      </c>
      <c r="C24" s="120"/>
      <c r="D24" s="126"/>
      <c r="E24" s="120"/>
      <c r="F24" s="120"/>
      <c r="G24" s="120"/>
      <c r="H24" s="120"/>
      <c r="I24" s="120"/>
      <c r="J24" s="120"/>
      <c r="K24" s="120"/>
      <c r="L24" s="120"/>
    </row>
    <row r="25" spans="1:13" s="62" customFormat="1" ht="25.5" x14ac:dyDescent="0.2">
      <c r="A25" s="112">
        <v>4</v>
      </c>
      <c r="B25" s="121" t="s">
        <v>189</v>
      </c>
      <c r="C25" s="114">
        <f>C26+C31</f>
        <v>58395</v>
      </c>
      <c r="D25" s="114">
        <f t="shared" ref="D25:L25" si="5">D26+D31</f>
        <v>0</v>
      </c>
      <c r="E25" s="114">
        <f t="shared" si="5"/>
        <v>0</v>
      </c>
      <c r="F25" s="114">
        <f t="shared" si="5"/>
        <v>12710</v>
      </c>
      <c r="G25" s="114">
        <f t="shared" si="5"/>
        <v>13612</v>
      </c>
      <c r="H25" s="114">
        <f t="shared" si="5"/>
        <v>17788</v>
      </c>
      <c r="I25" s="114">
        <f t="shared" si="5"/>
        <v>14285</v>
      </c>
      <c r="J25" s="114">
        <f t="shared" si="5"/>
        <v>0</v>
      </c>
      <c r="K25" s="114">
        <f t="shared" si="5"/>
        <v>0</v>
      </c>
      <c r="L25" s="114">
        <f t="shared" si="5"/>
        <v>0</v>
      </c>
      <c r="M25" s="5"/>
    </row>
    <row r="26" spans="1:13" s="62" customFormat="1" ht="25.5" x14ac:dyDescent="0.2">
      <c r="A26" s="112">
        <v>42</v>
      </c>
      <c r="B26" s="121" t="s">
        <v>280</v>
      </c>
      <c r="C26" s="114">
        <f>SUM(C27:C30)</f>
        <v>58395</v>
      </c>
      <c r="D26" s="114">
        <f t="shared" ref="D26:J26" si="6">SUM(D27:D30)</f>
        <v>0</v>
      </c>
      <c r="E26" s="114">
        <f t="shared" si="6"/>
        <v>0</v>
      </c>
      <c r="F26" s="114">
        <f t="shared" si="6"/>
        <v>12710</v>
      </c>
      <c r="G26" s="114">
        <f t="shared" si="6"/>
        <v>13612</v>
      </c>
      <c r="H26" s="114">
        <f t="shared" si="6"/>
        <v>17788</v>
      </c>
      <c r="I26" s="114">
        <f t="shared" si="6"/>
        <v>14285</v>
      </c>
      <c r="J26" s="114">
        <f t="shared" si="6"/>
        <v>0</v>
      </c>
      <c r="K26" s="114">
        <f>SUM(K27:K30)</f>
        <v>0</v>
      </c>
      <c r="L26" s="114">
        <f>SUM(L27:L30)</f>
        <v>0</v>
      </c>
      <c r="M26" s="5"/>
    </row>
    <row r="27" spans="1:13" ht="68.25" customHeight="1" x14ac:dyDescent="0.2">
      <c r="A27" s="122">
        <v>422</v>
      </c>
      <c r="B27" s="115" t="s">
        <v>191</v>
      </c>
      <c r="C27" s="114">
        <f>SUM(E27:L27)</f>
        <v>48685</v>
      </c>
      <c r="D27" s="125" t="s">
        <v>277</v>
      </c>
      <c r="E27" s="114">
        <f>'[1]1'!F129</f>
        <v>0</v>
      </c>
      <c r="F27" s="114">
        <f>'[1]1'!G129</f>
        <v>3000</v>
      </c>
      <c r="G27" s="114">
        <f>'[1]1'!H129</f>
        <v>13612</v>
      </c>
      <c r="H27" s="114">
        <f>'[1]1'!I129</f>
        <v>17788</v>
      </c>
      <c r="I27" s="114">
        <f>'[1]1'!J129</f>
        <v>14285</v>
      </c>
      <c r="J27" s="114">
        <f>'[1]1'!K129</f>
        <v>0</v>
      </c>
      <c r="K27" s="114"/>
      <c r="L27" s="114"/>
    </row>
    <row r="28" spans="1:13" ht="18.75" customHeight="1" x14ac:dyDescent="0.2">
      <c r="A28" s="122">
        <v>423</v>
      </c>
      <c r="B28" s="115" t="s">
        <v>281</v>
      </c>
      <c r="C28" s="114">
        <f>SUM(D28:L28)</f>
        <v>0</v>
      </c>
      <c r="D28" s="125"/>
      <c r="E28" s="114"/>
      <c r="F28" s="114"/>
      <c r="G28" s="114"/>
      <c r="H28" s="114"/>
      <c r="I28" s="114"/>
      <c r="J28" s="114"/>
      <c r="K28" s="114"/>
      <c r="L28" s="114"/>
    </row>
    <row r="29" spans="1:13" ht="25.5" x14ac:dyDescent="0.2">
      <c r="A29" s="122">
        <v>424</v>
      </c>
      <c r="B29" s="115" t="s">
        <v>282</v>
      </c>
      <c r="C29" s="114">
        <f>SUM(D29:L29)</f>
        <v>9710</v>
      </c>
      <c r="D29" s="114">
        <f>'[1]1'!E151</f>
        <v>0</v>
      </c>
      <c r="E29" s="114">
        <f>'[1]1'!F151</f>
        <v>0</v>
      </c>
      <c r="F29" s="114">
        <f>'[1]1'!G151</f>
        <v>9710</v>
      </c>
      <c r="G29" s="114">
        <f>'[1]1'!H151</f>
        <v>0</v>
      </c>
      <c r="H29" s="114">
        <f>'[1]1'!I151</f>
        <v>0</v>
      </c>
      <c r="I29" s="114">
        <f>'[1]1'!J151</f>
        <v>0</v>
      </c>
      <c r="J29" s="114">
        <f>'[1]1'!K151</f>
        <v>0</v>
      </c>
      <c r="K29" s="114"/>
      <c r="L29" s="114"/>
    </row>
    <row r="30" spans="1:13" x14ac:dyDescent="0.2">
      <c r="A30" s="122">
        <v>426</v>
      </c>
      <c r="B30" s="115" t="s">
        <v>283</v>
      </c>
      <c r="C30" s="114">
        <f>SUM(D30:L30)</f>
        <v>0</v>
      </c>
      <c r="D30" s="114">
        <f>'[1]1'!E154</f>
        <v>0</v>
      </c>
      <c r="E30" s="114">
        <f>'[1]1'!F154</f>
        <v>0</v>
      </c>
      <c r="F30" s="114">
        <f>'[1]1'!G154</f>
        <v>0</v>
      </c>
      <c r="G30" s="114">
        <f>'[1]1'!H154</f>
        <v>0</v>
      </c>
      <c r="H30" s="114">
        <f>'[1]1'!I154</f>
        <v>0</v>
      </c>
      <c r="I30" s="114">
        <f>'[1]1'!J154</f>
        <v>0</v>
      </c>
      <c r="J30" s="114">
        <f>'[1]1'!K154</f>
        <v>0</v>
      </c>
      <c r="K30" s="114"/>
      <c r="L30" s="114"/>
    </row>
    <row r="31" spans="1:13" ht="25.5" x14ac:dyDescent="0.2">
      <c r="A31" s="122">
        <v>45</v>
      </c>
      <c r="B31" s="115" t="s">
        <v>284</v>
      </c>
      <c r="C31" s="114">
        <f>C32</f>
        <v>0</v>
      </c>
      <c r="D31" s="114">
        <f t="shared" ref="D31:L31" si="7">D32</f>
        <v>0</v>
      </c>
      <c r="E31" s="114">
        <f t="shared" si="7"/>
        <v>0</v>
      </c>
      <c r="F31" s="114">
        <f t="shared" si="7"/>
        <v>0</v>
      </c>
      <c r="G31" s="114">
        <f t="shared" si="7"/>
        <v>0</v>
      </c>
      <c r="H31" s="114">
        <f t="shared" si="7"/>
        <v>0</v>
      </c>
      <c r="I31" s="114">
        <f t="shared" si="7"/>
        <v>0</v>
      </c>
      <c r="J31" s="114">
        <f t="shared" si="7"/>
        <v>0</v>
      </c>
      <c r="K31" s="114">
        <f t="shared" si="7"/>
        <v>0</v>
      </c>
      <c r="L31" s="114">
        <f t="shared" si="7"/>
        <v>0</v>
      </c>
    </row>
    <row r="32" spans="1:13" ht="25.5" x14ac:dyDescent="0.2">
      <c r="A32" s="122">
        <v>452</v>
      </c>
      <c r="B32" s="115" t="s">
        <v>285</v>
      </c>
      <c r="C32" s="114">
        <f>SUM(D32:L32)</f>
        <v>0</v>
      </c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3" s="62" customFormat="1" ht="29.25" customHeight="1" x14ac:dyDescent="0.2">
      <c r="A33" s="127" t="s">
        <v>264</v>
      </c>
      <c r="B33" s="119" t="s">
        <v>286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5"/>
    </row>
    <row r="34" spans="1:13" s="62" customFormat="1" ht="12.75" customHeight="1" x14ac:dyDescent="0.2">
      <c r="A34" s="118" t="s">
        <v>287</v>
      </c>
      <c r="B34" s="128" t="str">
        <f>'[1]2'!$C$2</f>
        <v>Prehrana učenika (marenda )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5"/>
    </row>
    <row r="35" spans="1:13" s="62" customFormat="1" ht="12.75" customHeight="1" x14ac:dyDescent="0.2">
      <c r="A35" s="112">
        <v>3</v>
      </c>
      <c r="B35" s="121" t="s">
        <v>267</v>
      </c>
      <c r="C35" s="114">
        <f>C36+C40+C46</f>
        <v>214055</v>
      </c>
      <c r="D35" s="114">
        <f t="shared" ref="D35:J35" si="8">D36+D40+D46</f>
        <v>0</v>
      </c>
      <c r="E35" s="114">
        <f t="shared" si="8"/>
        <v>0</v>
      </c>
      <c r="F35" s="114">
        <f t="shared" si="8"/>
        <v>30992</v>
      </c>
      <c r="G35" s="114">
        <f t="shared" si="8"/>
        <v>0</v>
      </c>
      <c r="H35" s="114">
        <f t="shared" si="8"/>
        <v>183063</v>
      </c>
      <c r="I35" s="114">
        <f t="shared" si="8"/>
        <v>0</v>
      </c>
      <c r="J35" s="114">
        <f t="shared" si="8"/>
        <v>0</v>
      </c>
      <c r="K35" s="114">
        <f>K36+K40+K46</f>
        <v>0</v>
      </c>
      <c r="L35" s="114">
        <f>L36+L40+L46</f>
        <v>0</v>
      </c>
      <c r="M35" s="5"/>
    </row>
    <row r="36" spans="1:13" s="62" customFormat="1" ht="12.75" customHeight="1" x14ac:dyDescent="0.2">
      <c r="A36" s="112">
        <v>31</v>
      </c>
      <c r="B36" s="121" t="s">
        <v>268</v>
      </c>
      <c r="C36" s="114">
        <f>SUM(C37:C39)</f>
        <v>0</v>
      </c>
      <c r="D36" s="114">
        <f t="shared" ref="D36:J36" si="9">SUM(D37:D39)</f>
        <v>0</v>
      </c>
      <c r="E36" s="114">
        <f t="shared" si="9"/>
        <v>0</v>
      </c>
      <c r="F36" s="114">
        <f t="shared" si="9"/>
        <v>0</v>
      </c>
      <c r="G36" s="114">
        <f t="shared" si="9"/>
        <v>0</v>
      </c>
      <c r="H36" s="114">
        <f t="shared" si="9"/>
        <v>0</v>
      </c>
      <c r="I36" s="114">
        <f t="shared" si="9"/>
        <v>0</v>
      </c>
      <c r="J36" s="114">
        <f t="shared" si="9"/>
        <v>0</v>
      </c>
      <c r="K36" s="114">
        <f>SUM(K37:K39)</f>
        <v>0</v>
      </c>
      <c r="L36" s="114">
        <f>SUM(L37:L39)</f>
        <v>0</v>
      </c>
      <c r="M36" s="5"/>
    </row>
    <row r="37" spans="1:13" s="62" customFormat="1" ht="12.75" customHeight="1" x14ac:dyDescent="0.2">
      <c r="A37" s="122">
        <v>311</v>
      </c>
      <c r="B37" s="115" t="s">
        <v>269</v>
      </c>
      <c r="C37" s="114">
        <f>SUM(D37:L37)</f>
        <v>0</v>
      </c>
      <c r="D37" s="114">
        <f>'[1]2'!E10</f>
        <v>0</v>
      </c>
      <c r="E37" s="114">
        <f>'[1]2'!F10</f>
        <v>0</v>
      </c>
      <c r="F37" s="114">
        <f>'[1]2'!G10</f>
        <v>0</v>
      </c>
      <c r="G37" s="114">
        <f>'[1]2'!H10</f>
        <v>0</v>
      </c>
      <c r="H37" s="114">
        <f>'[1]2'!I10</f>
        <v>0</v>
      </c>
      <c r="I37" s="114">
        <f>'[1]2'!J10</f>
        <v>0</v>
      </c>
      <c r="J37" s="114">
        <f>'[1]2'!K10</f>
        <v>0</v>
      </c>
      <c r="K37" s="114"/>
      <c r="L37" s="114"/>
      <c r="M37" s="5"/>
    </row>
    <row r="38" spans="1:13" s="62" customFormat="1" ht="12.75" customHeight="1" x14ac:dyDescent="0.2">
      <c r="A38" s="122">
        <v>312</v>
      </c>
      <c r="B38" s="115" t="s">
        <v>270</v>
      </c>
      <c r="C38" s="114">
        <f>SUM(D38:L38)</f>
        <v>0</v>
      </c>
      <c r="D38" s="114">
        <f>'[1]2'!E15</f>
        <v>0</v>
      </c>
      <c r="E38" s="114">
        <f>'[1]2'!F15</f>
        <v>0</v>
      </c>
      <c r="F38" s="114">
        <f>'[1]2'!G15</f>
        <v>0</v>
      </c>
      <c r="G38" s="114">
        <f>'[1]2'!H15</f>
        <v>0</v>
      </c>
      <c r="H38" s="114">
        <f>'[1]2'!I15</f>
        <v>0</v>
      </c>
      <c r="I38" s="114">
        <f>'[1]2'!J15</f>
        <v>0</v>
      </c>
      <c r="J38" s="114">
        <f>'[1]2'!K15</f>
        <v>0</v>
      </c>
      <c r="K38" s="114"/>
      <c r="L38" s="114"/>
      <c r="M38" s="5"/>
    </row>
    <row r="39" spans="1:13" s="62" customFormat="1" ht="12.75" customHeight="1" x14ac:dyDescent="0.2">
      <c r="A39" s="122">
        <v>313</v>
      </c>
      <c r="B39" s="115" t="s">
        <v>271</v>
      </c>
      <c r="C39" s="114">
        <f>SUM(D39:L39)</f>
        <v>0</v>
      </c>
      <c r="D39" s="114">
        <f>'[1]2'!E17</f>
        <v>0</v>
      </c>
      <c r="E39" s="114">
        <f>'[1]2'!F17</f>
        <v>0</v>
      </c>
      <c r="F39" s="114">
        <f>'[1]2'!G17</f>
        <v>0</v>
      </c>
      <c r="G39" s="114">
        <f>'[1]2'!H17</f>
        <v>0</v>
      </c>
      <c r="H39" s="114">
        <f>'[1]2'!I17</f>
        <v>0</v>
      </c>
      <c r="I39" s="114">
        <f>'[1]2'!J17</f>
        <v>0</v>
      </c>
      <c r="J39" s="114">
        <f>'[1]2'!K17</f>
        <v>0</v>
      </c>
      <c r="K39" s="114"/>
      <c r="L39" s="114"/>
      <c r="M39" s="5"/>
    </row>
    <row r="40" spans="1:13" s="62" customFormat="1" ht="12.75" customHeight="1" x14ac:dyDescent="0.2">
      <c r="A40" s="112">
        <v>32</v>
      </c>
      <c r="B40" s="121" t="s">
        <v>12</v>
      </c>
      <c r="C40" s="114">
        <f>SUM(C41:C45)</f>
        <v>214055</v>
      </c>
      <c r="D40" s="114">
        <f t="shared" ref="D40:J40" si="10">SUM(D41:D45)</f>
        <v>0</v>
      </c>
      <c r="E40" s="114">
        <f t="shared" si="10"/>
        <v>0</v>
      </c>
      <c r="F40" s="114">
        <f t="shared" si="10"/>
        <v>30992</v>
      </c>
      <c r="G40" s="114">
        <f t="shared" si="10"/>
        <v>0</v>
      </c>
      <c r="H40" s="114">
        <f t="shared" si="10"/>
        <v>183063</v>
      </c>
      <c r="I40" s="114">
        <f t="shared" si="10"/>
        <v>0</v>
      </c>
      <c r="J40" s="114">
        <f t="shared" si="10"/>
        <v>0</v>
      </c>
      <c r="K40" s="114">
        <f>SUM(K41:K45)</f>
        <v>0</v>
      </c>
      <c r="L40" s="114">
        <f>SUM(L41:L45)</f>
        <v>0</v>
      </c>
      <c r="M40" s="5"/>
    </row>
    <row r="41" spans="1:13" s="62" customFormat="1" ht="12.75" customHeight="1" x14ac:dyDescent="0.2">
      <c r="A41" s="122">
        <v>321</v>
      </c>
      <c r="B41" s="115" t="s">
        <v>13</v>
      </c>
      <c r="C41" s="114">
        <f>SUM(D41:L41)</f>
        <v>0</v>
      </c>
      <c r="D41" s="114">
        <f>'[1]2'!E21</f>
        <v>0</v>
      </c>
      <c r="E41" s="114">
        <f>'[1]2'!F21</f>
        <v>0</v>
      </c>
      <c r="F41" s="114">
        <f>'[1]2'!G21</f>
        <v>0</v>
      </c>
      <c r="G41" s="114">
        <f>'[1]2'!H21</f>
        <v>0</v>
      </c>
      <c r="H41" s="114">
        <f>'[1]2'!I21</f>
        <v>0</v>
      </c>
      <c r="I41" s="114">
        <f>'[1]2'!J21</f>
        <v>0</v>
      </c>
      <c r="J41" s="114">
        <f>'[1]2'!K21</f>
        <v>0</v>
      </c>
      <c r="K41" s="114"/>
      <c r="L41" s="114"/>
      <c r="M41" s="5"/>
    </row>
    <row r="42" spans="1:13" s="62" customFormat="1" ht="12.75" customHeight="1" x14ac:dyDescent="0.2">
      <c r="A42" s="122">
        <v>322</v>
      </c>
      <c r="B42" s="115" t="s">
        <v>19</v>
      </c>
      <c r="C42" s="114">
        <f>SUM(D42:L42)</f>
        <v>199141</v>
      </c>
      <c r="D42" s="114">
        <f>'[1]2'!E26</f>
        <v>0</v>
      </c>
      <c r="E42" s="114">
        <f>'[1]2'!F26</f>
        <v>0</v>
      </c>
      <c r="F42" s="114">
        <f>'[1]2'!G26</f>
        <v>30992</v>
      </c>
      <c r="G42" s="114">
        <f>'[1]2'!H26</f>
        <v>0</v>
      </c>
      <c r="H42" s="114">
        <f>'[1]2'!I26</f>
        <v>168149</v>
      </c>
      <c r="I42" s="114">
        <f>'[1]2'!J26</f>
        <v>0</v>
      </c>
      <c r="J42" s="114">
        <f>'[1]2'!K26</f>
        <v>0</v>
      </c>
      <c r="K42" s="114"/>
      <c r="L42" s="114"/>
      <c r="M42" s="5"/>
    </row>
    <row r="43" spans="1:13" s="62" customFormat="1" ht="12.75" customHeight="1" x14ac:dyDescent="0.2">
      <c r="A43" s="122">
        <v>323</v>
      </c>
      <c r="B43" s="115" t="s">
        <v>87</v>
      </c>
      <c r="C43" s="114">
        <f>SUM(D43:L43)</f>
        <v>14914</v>
      </c>
      <c r="D43" s="114">
        <f>'[1]2'!E52</f>
        <v>0</v>
      </c>
      <c r="E43" s="114">
        <f>'[1]2'!F52</f>
        <v>0</v>
      </c>
      <c r="F43" s="114">
        <f>'[1]2'!G52</f>
        <v>0</v>
      </c>
      <c r="G43" s="114">
        <f>'[1]2'!H52</f>
        <v>0</v>
      </c>
      <c r="H43" s="114">
        <f>'[1]2'!I52</f>
        <v>14914</v>
      </c>
      <c r="I43" s="114">
        <f>'[1]2'!J52</f>
        <v>0</v>
      </c>
      <c r="J43" s="114">
        <f>'[1]2'!K52</f>
        <v>0</v>
      </c>
      <c r="K43" s="114"/>
      <c r="L43" s="114"/>
      <c r="M43" s="5"/>
    </row>
    <row r="44" spans="1:13" s="62" customFormat="1" ht="24.75" customHeight="1" x14ac:dyDescent="0.2">
      <c r="A44" s="122">
        <v>324</v>
      </c>
      <c r="B44" s="115" t="s">
        <v>272</v>
      </c>
      <c r="C44" s="114">
        <f>SUM(D44:L44)</f>
        <v>0</v>
      </c>
      <c r="D44" s="114">
        <f>'[1]2'!E98</f>
        <v>0</v>
      </c>
      <c r="E44" s="114">
        <f>'[1]2'!F98</f>
        <v>0</v>
      </c>
      <c r="F44" s="114">
        <f>'[1]2'!G98</f>
        <v>0</v>
      </c>
      <c r="G44" s="114">
        <f>'[1]2'!H98</f>
        <v>0</v>
      </c>
      <c r="H44" s="114">
        <f>'[1]2'!I98</f>
        <v>0</v>
      </c>
      <c r="I44" s="114">
        <f>'[1]2'!J98</f>
        <v>0</v>
      </c>
      <c r="J44" s="114">
        <f>'[1]2'!K98</f>
        <v>0</v>
      </c>
      <c r="K44" s="114"/>
      <c r="L44" s="114"/>
      <c r="M44" s="5"/>
    </row>
    <row r="45" spans="1:13" s="62" customFormat="1" ht="12.75" customHeight="1" x14ac:dyDescent="0.2">
      <c r="A45" s="122">
        <v>329</v>
      </c>
      <c r="B45" s="115" t="s">
        <v>174</v>
      </c>
      <c r="C45" s="114">
        <f>SUM(D45:L45)</f>
        <v>0</v>
      </c>
      <c r="D45" s="114">
        <f>'[1]2'!E104</f>
        <v>0</v>
      </c>
      <c r="E45" s="114">
        <f>'[1]2'!F104</f>
        <v>0</v>
      </c>
      <c r="F45" s="114">
        <f>'[1]2'!G104</f>
        <v>0</v>
      </c>
      <c r="G45" s="114">
        <f>'[1]2'!H104</f>
        <v>0</v>
      </c>
      <c r="H45" s="114">
        <f>'[1]2'!I104</f>
        <v>0</v>
      </c>
      <c r="I45" s="114">
        <f>'[1]2'!J104</f>
        <v>0</v>
      </c>
      <c r="J45" s="114">
        <f>'[1]2'!K104</f>
        <v>0</v>
      </c>
      <c r="K45" s="114"/>
      <c r="L45" s="114"/>
      <c r="M45" s="5"/>
    </row>
    <row r="46" spans="1:13" s="62" customFormat="1" ht="12.75" customHeight="1" x14ac:dyDescent="0.2">
      <c r="A46" s="112">
        <v>34</v>
      </c>
      <c r="B46" s="121" t="s">
        <v>273</v>
      </c>
      <c r="C46" s="114">
        <f>C47</f>
        <v>0</v>
      </c>
      <c r="D46" s="114">
        <f t="shared" ref="D46:J46" si="11">D47</f>
        <v>0</v>
      </c>
      <c r="E46" s="114">
        <f t="shared" si="11"/>
        <v>0</v>
      </c>
      <c r="F46" s="114">
        <f t="shared" si="11"/>
        <v>0</v>
      </c>
      <c r="G46" s="114">
        <f t="shared" si="11"/>
        <v>0</v>
      </c>
      <c r="H46" s="114">
        <f t="shared" si="11"/>
        <v>0</v>
      </c>
      <c r="I46" s="114">
        <f t="shared" si="11"/>
        <v>0</v>
      </c>
      <c r="J46" s="114">
        <f t="shared" si="11"/>
        <v>0</v>
      </c>
      <c r="K46" s="114">
        <f>K47</f>
        <v>0</v>
      </c>
      <c r="L46" s="114">
        <f>L47</f>
        <v>0</v>
      </c>
      <c r="M46" s="5"/>
    </row>
    <row r="47" spans="1:13" s="62" customFormat="1" ht="12.75" customHeight="1" x14ac:dyDescent="0.2">
      <c r="A47" s="122">
        <v>343</v>
      </c>
      <c r="B47" s="115" t="s">
        <v>184</v>
      </c>
      <c r="C47" s="114">
        <f>SUM(D47:L47)</f>
        <v>0</v>
      </c>
      <c r="D47" s="114">
        <f>'[1]2'!E122</f>
        <v>0</v>
      </c>
      <c r="E47" s="114">
        <f>'[1]2'!F122</f>
        <v>0</v>
      </c>
      <c r="F47" s="114">
        <f>'[1]2'!G122</f>
        <v>0</v>
      </c>
      <c r="G47" s="114">
        <f>'[1]2'!H122</f>
        <v>0</v>
      </c>
      <c r="H47" s="114">
        <f>'[1]2'!I122</f>
        <v>0</v>
      </c>
      <c r="I47" s="114">
        <f>'[1]2'!J122</f>
        <v>0</v>
      </c>
      <c r="J47" s="114">
        <f>'[1]2'!K122</f>
        <v>0</v>
      </c>
      <c r="K47" s="114"/>
      <c r="L47" s="114"/>
      <c r="M47" s="5"/>
    </row>
    <row r="48" spans="1:13" s="62" customFormat="1" ht="12.75" customHeight="1" x14ac:dyDescent="0.2">
      <c r="A48" s="112">
        <v>4</v>
      </c>
      <c r="B48" s="121" t="s">
        <v>189</v>
      </c>
      <c r="C48" s="114">
        <f t="shared" ref="C48:L48" si="12">C49</f>
        <v>8562</v>
      </c>
      <c r="D48" s="114">
        <f t="shared" si="12"/>
        <v>0</v>
      </c>
      <c r="E48" s="114">
        <f t="shared" si="12"/>
        <v>0</v>
      </c>
      <c r="F48" s="114">
        <f t="shared" si="12"/>
        <v>0</v>
      </c>
      <c r="G48" s="114">
        <f t="shared" si="12"/>
        <v>0</v>
      </c>
      <c r="H48" s="114">
        <f t="shared" si="12"/>
        <v>8562</v>
      </c>
      <c r="I48" s="114">
        <f t="shared" si="12"/>
        <v>0</v>
      </c>
      <c r="J48" s="114">
        <f t="shared" si="12"/>
        <v>0</v>
      </c>
      <c r="K48" s="114">
        <f t="shared" si="12"/>
        <v>0</v>
      </c>
      <c r="L48" s="114">
        <f t="shared" si="12"/>
        <v>0</v>
      </c>
      <c r="M48" s="5"/>
    </row>
    <row r="49" spans="1:13" s="62" customFormat="1" ht="12.75" customHeight="1" x14ac:dyDescent="0.2">
      <c r="A49" s="112">
        <v>42</v>
      </c>
      <c r="B49" s="121" t="s">
        <v>280</v>
      </c>
      <c r="C49" s="114">
        <f t="shared" ref="C49:L49" si="13">SUM(C50:C52)</f>
        <v>8562</v>
      </c>
      <c r="D49" s="114">
        <f t="shared" si="13"/>
        <v>0</v>
      </c>
      <c r="E49" s="114">
        <f t="shared" si="13"/>
        <v>0</v>
      </c>
      <c r="F49" s="114">
        <f t="shared" si="13"/>
        <v>0</v>
      </c>
      <c r="G49" s="114">
        <f t="shared" si="13"/>
        <v>0</v>
      </c>
      <c r="H49" s="114">
        <f t="shared" si="13"/>
        <v>8562</v>
      </c>
      <c r="I49" s="114">
        <f t="shared" si="13"/>
        <v>0</v>
      </c>
      <c r="J49" s="114">
        <f t="shared" si="13"/>
        <v>0</v>
      </c>
      <c r="K49" s="114">
        <f t="shared" si="13"/>
        <v>0</v>
      </c>
      <c r="L49" s="114">
        <f t="shared" si="13"/>
        <v>0</v>
      </c>
      <c r="M49" s="5"/>
    </row>
    <row r="50" spans="1:13" s="62" customFormat="1" ht="12.75" customHeight="1" x14ac:dyDescent="0.2">
      <c r="A50" s="122">
        <v>422</v>
      </c>
      <c r="B50" s="115" t="s">
        <v>191</v>
      </c>
      <c r="C50" s="114">
        <f>SUM(D50:L50)</f>
        <v>8562</v>
      </c>
      <c r="D50" s="114">
        <f>'[1]2'!E129</f>
        <v>0</v>
      </c>
      <c r="E50" s="114">
        <f>'[1]2'!F129</f>
        <v>0</v>
      </c>
      <c r="F50" s="114">
        <f>'[1]2'!G129</f>
        <v>0</v>
      </c>
      <c r="G50" s="114">
        <f>'[1]2'!H129</f>
        <v>0</v>
      </c>
      <c r="H50" s="114">
        <f>'[1]2'!I129</f>
        <v>8562</v>
      </c>
      <c r="I50" s="114">
        <f>'[1]2'!J129</f>
        <v>0</v>
      </c>
      <c r="J50" s="114">
        <f>'[1]2'!K129</f>
        <v>0</v>
      </c>
      <c r="K50" s="114"/>
      <c r="L50" s="114"/>
      <c r="M50" s="5"/>
    </row>
    <row r="51" spans="1:13" s="62" customFormat="1" ht="12.75" customHeight="1" x14ac:dyDescent="0.2">
      <c r="A51" s="122">
        <v>424</v>
      </c>
      <c r="B51" s="115" t="s">
        <v>282</v>
      </c>
      <c r="C51" s="114">
        <f>SUM(D51:L51)</f>
        <v>0</v>
      </c>
      <c r="D51" s="114">
        <f>'[1]2'!E151</f>
        <v>0</v>
      </c>
      <c r="E51" s="114">
        <f>'[1]2'!F151</f>
        <v>0</v>
      </c>
      <c r="F51" s="114">
        <f>'[1]2'!G151</f>
        <v>0</v>
      </c>
      <c r="G51" s="114">
        <f>'[1]2'!H151</f>
        <v>0</v>
      </c>
      <c r="H51" s="114">
        <f>'[1]2'!I151</f>
        <v>0</v>
      </c>
      <c r="I51" s="114">
        <f>'[1]2'!J151</f>
        <v>0</v>
      </c>
      <c r="J51" s="114">
        <f>'[1]2'!K151</f>
        <v>0</v>
      </c>
      <c r="K51" s="114"/>
      <c r="L51" s="114"/>
      <c r="M51" s="5"/>
    </row>
    <row r="52" spans="1:13" x14ac:dyDescent="0.2">
      <c r="A52" s="122">
        <v>426</v>
      </c>
      <c r="B52" s="115" t="s">
        <v>283</v>
      </c>
      <c r="C52" s="114">
        <f>SUM(D52:L52)</f>
        <v>0</v>
      </c>
      <c r="D52" s="114">
        <f>'[1]2'!E154</f>
        <v>0</v>
      </c>
      <c r="E52" s="114">
        <f>'[1]2'!F154</f>
        <v>0</v>
      </c>
      <c r="F52" s="114">
        <f>'[1]2'!G154</f>
        <v>0</v>
      </c>
      <c r="G52" s="114">
        <f>'[1]2'!H154</f>
        <v>0</v>
      </c>
      <c r="H52" s="114">
        <f>'[1]2'!I154</f>
        <v>0</v>
      </c>
      <c r="I52" s="114">
        <f>'[1]2'!J154</f>
        <v>0</v>
      </c>
      <c r="J52" s="114">
        <f>'[1]2'!K154</f>
        <v>0</v>
      </c>
      <c r="K52" s="114"/>
      <c r="L52" s="114"/>
    </row>
    <row r="53" spans="1:13" x14ac:dyDescent="0.2">
      <c r="A53" s="118" t="s">
        <v>288</v>
      </c>
      <c r="B53" s="128" t="str">
        <f>'[1]3'!$C$2</f>
        <v>Produženi i cjelodnevni boravak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1:13" x14ac:dyDescent="0.2">
      <c r="A54" s="112">
        <v>3</v>
      </c>
      <c r="B54" s="121" t="s">
        <v>267</v>
      </c>
      <c r="C54" s="114">
        <f t="shared" ref="C54:L54" si="14">C55+C59+C65</f>
        <v>517880</v>
      </c>
      <c r="D54" s="114">
        <f t="shared" si="14"/>
        <v>0</v>
      </c>
      <c r="E54" s="114">
        <f t="shared" si="14"/>
        <v>0</v>
      </c>
      <c r="F54" s="114">
        <f t="shared" si="14"/>
        <v>345558</v>
      </c>
      <c r="G54" s="114">
        <f t="shared" si="14"/>
        <v>0</v>
      </c>
      <c r="H54" s="114">
        <f t="shared" si="14"/>
        <v>172322</v>
      </c>
      <c r="I54" s="114">
        <f t="shared" si="14"/>
        <v>0</v>
      </c>
      <c r="J54" s="114">
        <f t="shared" si="14"/>
        <v>0</v>
      </c>
      <c r="K54" s="114">
        <f t="shared" si="14"/>
        <v>0</v>
      </c>
      <c r="L54" s="114">
        <f t="shared" si="14"/>
        <v>0</v>
      </c>
    </row>
    <row r="55" spans="1:13" x14ac:dyDescent="0.2">
      <c r="A55" s="112">
        <v>31</v>
      </c>
      <c r="B55" s="121" t="s">
        <v>268</v>
      </c>
      <c r="C55" s="114">
        <f t="shared" ref="C55:L55" si="15">SUM(C56:C58)</f>
        <v>343832</v>
      </c>
      <c r="D55" s="114">
        <f t="shared" si="15"/>
        <v>0</v>
      </c>
      <c r="E55" s="114">
        <f t="shared" si="15"/>
        <v>0</v>
      </c>
      <c r="F55" s="114">
        <f t="shared" si="15"/>
        <v>343832</v>
      </c>
      <c r="G55" s="114">
        <f t="shared" si="15"/>
        <v>0</v>
      </c>
      <c r="H55" s="114">
        <f t="shared" si="15"/>
        <v>0</v>
      </c>
      <c r="I55" s="114">
        <f t="shared" si="15"/>
        <v>0</v>
      </c>
      <c r="J55" s="114">
        <f t="shared" si="15"/>
        <v>0</v>
      </c>
      <c r="K55" s="114">
        <f t="shared" si="15"/>
        <v>0</v>
      </c>
      <c r="L55" s="114">
        <f t="shared" si="15"/>
        <v>0</v>
      </c>
    </row>
    <row r="56" spans="1:13" x14ac:dyDescent="0.2">
      <c r="A56" s="122">
        <v>311</v>
      </c>
      <c r="B56" s="115" t="s">
        <v>269</v>
      </c>
      <c r="C56" s="114">
        <f>SUM(D56:L56)</f>
        <v>293339</v>
      </c>
      <c r="D56" s="114">
        <f>'[1]3'!E11</f>
        <v>0</v>
      </c>
      <c r="E56" s="114">
        <f>'[1]3'!F11</f>
        <v>0</v>
      </c>
      <c r="F56" s="114">
        <f>'[1]3'!G11</f>
        <v>293339</v>
      </c>
      <c r="G56" s="114">
        <f>'[1]3'!H11</f>
        <v>0</v>
      </c>
      <c r="H56" s="114">
        <f>'[1]3'!I11</f>
        <v>0</v>
      </c>
      <c r="I56" s="114">
        <f>'[1]3'!J11</f>
        <v>0</v>
      </c>
      <c r="J56" s="114">
        <f>'[1]3'!K11</f>
        <v>0</v>
      </c>
      <c r="K56" s="114"/>
      <c r="L56" s="114"/>
    </row>
    <row r="57" spans="1:13" x14ac:dyDescent="0.2">
      <c r="A57" s="122">
        <v>312</v>
      </c>
      <c r="B57" s="115" t="s">
        <v>270</v>
      </c>
      <c r="C57" s="114">
        <f>SUM(D57:L57)</f>
        <v>2163</v>
      </c>
      <c r="D57" s="114">
        <f>'[1]3'!E15</f>
        <v>0</v>
      </c>
      <c r="E57" s="114">
        <f>'[1]3'!F15</f>
        <v>0</v>
      </c>
      <c r="F57" s="114">
        <f>'[1]3'!G15</f>
        <v>2163</v>
      </c>
      <c r="G57" s="114">
        <f>'[1]3'!H15</f>
        <v>0</v>
      </c>
      <c r="H57" s="114">
        <f>'[1]3'!I15</f>
        <v>0</v>
      </c>
      <c r="I57" s="114">
        <f>'[1]3'!J15</f>
        <v>0</v>
      </c>
      <c r="J57" s="114">
        <f>'[1]3'!K15</f>
        <v>0</v>
      </c>
      <c r="K57" s="114"/>
      <c r="L57" s="114"/>
    </row>
    <row r="58" spans="1:13" x14ac:dyDescent="0.2">
      <c r="A58" s="122">
        <v>313</v>
      </c>
      <c r="B58" s="115" t="s">
        <v>271</v>
      </c>
      <c r="C58" s="114">
        <f>SUM(D58:L58)</f>
        <v>48330</v>
      </c>
      <c r="D58" s="114">
        <f>'[1]3'!E17</f>
        <v>0</v>
      </c>
      <c r="E58" s="114">
        <f>'[1]3'!F17</f>
        <v>0</v>
      </c>
      <c r="F58" s="114">
        <f>'[1]3'!G17</f>
        <v>48330</v>
      </c>
      <c r="G58" s="114">
        <f>'[1]3'!H17</f>
        <v>0</v>
      </c>
      <c r="H58" s="114">
        <f>'[1]3'!I17</f>
        <v>0</v>
      </c>
      <c r="I58" s="114">
        <f>'[1]3'!J17</f>
        <v>0</v>
      </c>
      <c r="J58" s="114">
        <f>'[1]3'!K17</f>
        <v>0</v>
      </c>
      <c r="K58" s="114"/>
      <c r="L58" s="114"/>
    </row>
    <row r="59" spans="1:13" x14ac:dyDescent="0.2">
      <c r="A59" s="112">
        <v>32</v>
      </c>
      <c r="B59" s="121" t="s">
        <v>12</v>
      </c>
      <c r="C59" s="114">
        <f t="shared" ref="C59:L59" si="16">SUM(C60:C64)</f>
        <v>174048</v>
      </c>
      <c r="D59" s="114">
        <f t="shared" si="16"/>
        <v>0</v>
      </c>
      <c r="E59" s="114">
        <f t="shared" si="16"/>
        <v>0</v>
      </c>
      <c r="F59" s="114">
        <f t="shared" si="16"/>
        <v>1726</v>
      </c>
      <c r="G59" s="114">
        <f t="shared" si="16"/>
        <v>0</v>
      </c>
      <c r="H59" s="114">
        <f t="shared" si="16"/>
        <v>172322</v>
      </c>
      <c r="I59" s="114">
        <f t="shared" si="16"/>
        <v>0</v>
      </c>
      <c r="J59" s="114">
        <f t="shared" si="16"/>
        <v>0</v>
      </c>
      <c r="K59" s="114">
        <f t="shared" si="16"/>
        <v>0</v>
      </c>
      <c r="L59" s="114">
        <f t="shared" si="16"/>
        <v>0</v>
      </c>
    </row>
    <row r="60" spans="1:13" x14ac:dyDescent="0.2">
      <c r="A60" s="122">
        <v>321</v>
      </c>
      <c r="B60" s="115" t="s">
        <v>13</v>
      </c>
      <c r="C60" s="114">
        <f>SUM(D60:L60)</f>
        <v>1726</v>
      </c>
      <c r="D60" s="114">
        <f>'[1]3'!E21</f>
        <v>0</v>
      </c>
      <c r="E60" s="114">
        <f>'[1]3'!F21</f>
        <v>0</v>
      </c>
      <c r="F60" s="114">
        <f>'[1]3'!G21</f>
        <v>1726</v>
      </c>
      <c r="G60" s="114">
        <f>'[1]3'!H21</f>
        <v>0</v>
      </c>
      <c r="H60" s="114">
        <f>'[1]3'!I21</f>
        <v>0</v>
      </c>
      <c r="I60" s="114">
        <f>'[1]3'!J21</f>
        <v>0</v>
      </c>
      <c r="J60" s="114">
        <f>'[1]3'!K21</f>
        <v>0</v>
      </c>
      <c r="K60" s="114"/>
      <c r="L60" s="114"/>
    </row>
    <row r="61" spans="1:13" x14ac:dyDescent="0.2">
      <c r="A61" s="122">
        <v>322</v>
      </c>
      <c r="B61" s="115" t="s">
        <v>19</v>
      </c>
      <c r="C61" s="114">
        <f>SUM(D61:L61)</f>
        <v>149820</v>
      </c>
      <c r="D61" s="114">
        <f>'[1]3'!E26</f>
        <v>0</v>
      </c>
      <c r="E61" s="114">
        <f>'[1]3'!F26</f>
        <v>0</v>
      </c>
      <c r="F61" s="114">
        <f>'[1]3'!G26</f>
        <v>0</v>
      </c>
      <c r="G61" s="114">
        <f>'[1]3'!H26</f>
        <v>0</v>
      </c>
      <c r="H61" s="114">
        <f>'[1]3'!I26</f>
        <v>149820</v>
      </c>
      <c r="I61" s="114">
        <f>'[1]3'!J26</f>
        <v>0</v>
      </c>
      <c r="J61" s="114">
        <f>'[1]3'!K26</f>
        <v>0</v>
      </c>
      <c r="K61" s="114"/>
      <c r="L61" s="114"/>
    </row>
    <row r="62" spans="1:13" x14ac:dyDescent="0.2">
      <c r="A62" s="122">
        <v>323</v>
      </c>
      <c r="B62" s="115" t="s">
        <v>87</v>
      </c>
      <c r="C62" s="114">
        <f>SUM(D62:L62)</f>
        <v>22502</v>
      </c>
      <c r="D62" s="114">
        <f>'[1]3'!E52</f>
        <v>0</v>
      </c>
      <c r="E62" s="114">
        <f>'[1]3'!F52</f>
        <v>0</v>
      </c>
      <c r="F62" s="114">
        <f>'[1]3'!G52</f>
        <v>0</v>
      </c>
      <c r="G62" s="114">
        <f>'[1]3'!H52</f>
        <v>0</v>
      </c>
      <c r="H62" s="114">
        <f>'[1]3'!I52</f>
        <v>22502</v>
      </c>
      <c r="I62" s="114">
        <f>'[1]3'!J52</f>
        <v>0</v>
      </c>
      <c r="J62" s="114">
        <f>'[1]3'!K52</f>
        <v>0</v>
      </c>
      <c r="K62" s="114"/>
      <c r="L62" s="114"/>
    </row>
    <row r="63" spans="1:13" ht="25.5" x14ac:dyDescent="0.2">
      <c r="A63" s="122">
        <v>324</v>
      </c>
      <c r="B63" s="115" t="s">
        <v>272</v>
      </c>
      <c r="C63" s="114">
        <f>SUM(D63:L63)</f>
        <v>0</v>
      </c>
      <c r="D63" s="114">
        <f>'[1]3'!E98</f>
        <v>0</v>
      </c>
      <c r="E63" s="114">
        <f>'[1]3'!F98</f>
        <v>0</v>
      </c>
      <c r="F63" s="114">
        <f>'[1]3'!G98</f>
        <v>0</v>
      </c>
      <c r="G63" s="114">
        <f>'[1]3'!H98</f>
        <v>0</v>
      </c>
      <c r="H63" s="114">
        <f>'[1]3'!I98</f>
        <v>0</v>
      </c>
      <c r="I63" s="114">
        <f>'[1]3'!J98</f>
        <v>0</v>
      </c>
      <c r="J63" s="114">
        <f>'[1]3'!K98</f>
        <v>0</v>
      </c>
      <c r="K63" s="114"/>
      <c r="L63" s="114"/>
    </row>
    <row r="64" spans="1:13" x14ac:dyDescent="0.2">
      <c r="A64" s="122">
        <v>329</v>
      </c>
      <c r="B64" s="115" t="s">
        <v>174</v>
      </c>
      <c r="C64" s="114">
        <f>SUM(D64:L64)</f>
        <v>0</v>
      </c>
      <c r="D64" s="114">
        <f>'[1]3'!E104</f>
        <v>0</v>
      </c>
      <c r="E64" s="114">
        <f>'[1]3'!F104</f>
        <v>0</v>
      </c>
      <c r="F64" s="114">
        <f>'[1]3'!G104</f>
        <v>0</v>
      </c>
      <c r="G64" s="114">
        <f>'[1]3'!H104</f>
        <v>0</v>
      </c>
      <c r="H64" s="114">
        <f>'[1]3'!I104</f>
        <v>0</v>
      </c>
      <c r="I64" s="114">
        <f>'[1]3'!J104</f>
        <v>0</v>
      </c>
      <c r="J64" s="114">
        <f>'[1]3'!K104</f>
        <v>0</v>
      </c>
      <c r="K64" s="114"/>
      <c r="L64" s="114"/>
    </row>
    <row r="65" spans="1:12" x14ac:dyDescent="0.2">
      <c r="A65" s="112">
        <v>34</v>
      </c>
      <c r="B65" s="121" t="s">
        <v>273</v>
      </c>
      <c r="C65" s="114">
        <f t="shared" ref="C65:L65" si="17">C66</f>
        <v>0</v>
      </c>
      <c r="D65" s="114">
        <f t="shared" si="17"/>
        <v>0</v>
      </c>
      <c r="E65" s="114">
        <f t="shared" si="17"/>
        <v>0</v>
      </c>
      <c r="F65" s="114">
        <f t="shared" si="17"/>
        <v>0</v>
      </c>
      <c r="G65" s="114">
        <f t="shared" si="17"/>
        <v>0</v>
      </c>
      <c r="H65" s="114">
        <f t="shared" si="17"/>
        <v>0</v>
      </c>
      <c r="I65" s="114">
        <f t="shared" si="17"/>
        <v>0</v>
      </c>
      <c r="J65" s="114">
        <f t="shared" si="17"/>
        <v>0</v>
      </c>
      <c r="K65" s="114">
        <f t="shared" si="17"/>
        <v>0</v>
      </c>
      <c r="L65" s="114">
        <f t="shared" si="17"/>
        <v>0</v>
      </c>
    </row>
    <row r="66" spans="1:12" x14ac:dyDescent="0.2">
      <c r="A66" s="122">
        <v>343</v>
      </c>
      <c r="B66" s="115" t="s">
        <v>184</v>
      </c>
      <c r="C66" s="114">
        <f>SUM(D66:L66)</f>
        <v>0</v>
      </c>
      <c r="D66" s="114">
        <f>'[1]3'!E123</f>
        <v>0</v>
      </c>
      <c r="E66" s="114">
        <f>'[1]3'!F123</f>
        <v>0</v>
      </c>
      <c r="F66" s="114">
        <f>'[1]3'!G123</f>
        <v>0</v>
      </c>
      <c r="G66" s="114">
        <f>'[1]3'!H123</f>
        <v>0</v>
      </c>
      <c r="H66" s="114">
        <f>'[1]3'!I123</f>
        <v>0</v>
      </c>
      <c r="I66" s="114">
        <f>'[1]3'!J123</f>
        <v>0</v>
      </c>
      <c r="J66" s="114">
        <f>'[1]3'!K123</f>
        <v>0</v>
      </c>
      <c r="K66" s="114"/>
      <c r="L66" s="114"/>
    </row>
    <row r="67" spans="1:12" ht="25.5" x14ac:dyDescent="0.2">
      <c r="A67" s="112">
        <v>4</v>
      </c>
      <c r="B67" s="121" t="s">
        <v>189</v>
      </c>
      <c r="C67" s="114">
        <f t="shared" ref="C67:L67" si="18">C68</f>
        <v>11422</v>
      </c>
      <c r="D67" s="114">
        <f t="shared" si="18"/>
        <v>0</v>
      </c>
      <c r="E67" s="114">
        <f t="shared" si="18"/>
        <v>0</v>
      </c>
      <c r="F67" s="114">
        <f t="shared" si="18"/>
        <v>0</v>
      </c>
      <c r="G67" s="114">
        <f t="shared" si="18"/>
        <v>0</v>
      </c>
      <c r="H67" s="114">
        <f t="shared" si="18"/>
        <v>11422</v>
      </c>
      <c r="I67" s="114">
        <f t="shared" si="18"/>
        <v>0</v>
      </c>
      <c r="J67" s="114">
        <f t="shared" si="18"/>
        <v>0</v>
      </c>
      <c r="K67" s="114">
        <f t="shared" si="18"/>
        <v>0</v>
      </c>
      <c r="L67" s="114">
        <f t="shared" si="18"/>
        <v>0</v>
      </c>
    </row>
    <row r="68" spans="1:12" ht="25.5" x14ac:dyDescent="0.2">
      <c r="A68" s="112">
        <v>42</v>
      </c>
      <c r="B68" s="121" t="s">
        <v>280</v>
      </c>
      <c r="C68" s="114">
        <f t="shared" ref="C68:L68" si="19">SUM(C69:C71)</f>
        <v>11422</v>
      </c>
      <c r="D68" s="114">
        <f t="shared" si="19"/>
        <v>0</v>
      </c>
      <c r="E68" s="114">
        <f t="shared" si="19"/>
        <v>0</v>
      </c>
      <c r="F68" s="114">
        <f t="shared" si="19"/>
        <v>0</v>
      </c>
      <c r="G68" s="114">
        <f t="shared" si="19"/>
        <v>0</v>
      </c>
      <c r="H68" s="114">
        <f t="shared" si="19"/>
        <v>11422</v>
      </c>
      <c r="I68" s="114">
        <f t="shared" si="19"/>
        <v>0</v>
      </c>
      <c r="J68" s="114">
        <f t="shared" si="19"/>
        <v>0</v>
      </c>
      <c r="K68" s="114">
        <f t="shared" si="19"/>
        <v>0</v>
      </c>
      <c r="L68" s="114">
        <f t="shared" si="19"/>
        <v>0</v>
      </c>
    </row>
    <row r="69" spans="1:12" x14ac:dyDescent="0.2">
      <c r="A69" s="122">
        <v>422</v>
      </c>
      <c r="B69" s="115" t="s">
        <v>191</v>
      </c>
      <c r="C69" s="114">
        <f>SUM(D69:L69)</f>
        <v>11422</v>
      </c>
      <c r="D69" s="114">
        <f>'[1]3'!E129</f>
        <v>0</v>
      </c>
      <c r="E69" s="114">
        <f>'[1]3'!F129</f>
        <v>0</v>
      </c>
      <c r="F69" s="114">
        <f>'[1]3'!G129</f>
        <v>0</v>
      </c>
      <c r="G69" s="114">
        <f>'[1]3'!H129</f>
        <v>0</v>
      </c>
      <c r="H69" s="114">
        <f>'[1]3'!I129</f>
        <v>11422</v>
      </c>
      <c r="I69" s="114">
        <f>'[1]3'!J129</f>
        <v>0</v>
      </c>
      <c r="J69" s="114">
        <f>'[1]3'!K129</f>
        <v>0</v>
      </c>
      <c r="K69" s="114"/>
      <c r="L69" s="114"/>
    </row>
    <row r="70" spans="1:12" ht="25.5" x14ac:dyDescent="0.2">
      <c r="A70" s="122">
        <v>424</v>
      </c>
      <c r="B70" s="115" t="s">
        <v>282</v>
      </c>
      <c r="C70" s="114">
        <f>SUM(D70:L70)</f>
        <v>0</v>
      </c>
      <c r="D70" s="114">
        <f>'[1]3'!E151</f>
        <v>0</v>
      </c>
      <c r="E70" s="114">
        <f>'[1]3'!F151</f>
        <v>0</v>
      </c>
      <c r="F70" s="114">
        <f>'[1]3'!G151</f>
        <v>0</v>
      </c>
      <c r="G70" s="114">
        <f>'[1]3'!H151</f>
        <v>0</v>
      </c>
      <c r="H70" s="114">
        <f>'[1]3'!I151</f>
        <v>0</v>
      </c>
      <c r="I70" s="114">
        <f>'[1]3'!J151</f>
        <v>0</v>
      </c>
      <c r="J70" s="114">
        <f>'[1]3'!K151</f>
        <v>0</v>
      </c>
      <c r="K70" s="114"/>
      <c r="L70" s="114"/>
    </row>
    <row r="71" spans="1:12" x14ac:dyDescent="0.2">
      <c r="A71" s="122">
        <v>426</v>
      </c>
      <c r="B71" s="115" t="s">
        <v>283</v>
      </c>
      <c r="C71" s="114">
        <f>SUM(D71:L71)</f>
        <v>0</v>
      </c>
      <c r="D71" s="114">
        <f>'[1]3'!E154</f>
        <v>0</v>
      </c>
      <c r="E71" s="114">
        <f>'[1]3'!F154</f>
        <v>0</v>
      </c>
      <c r="F71" s="114">
        <f>'[1]3'!G154</f>
        <v>0</v>
      </c>
      <c r="G71" s="114">
        <f>'[1]3'!H154</f>
        <v>0</v>
      </c>
      <c r="H71" s="114">
        <f>'[1]3'!I154</f>
        <v>0</v>
      </c>
      <c r="I71" s="114">
        <f>'[1]3'!J154</f>
        <v>0</v>
      </c>
      <c r="J71" s="114">
        <f>'[1]3'!K154</f>
        <v>0</v>
      </c>
      <c r="K71" s="114"/>
      <c r="L71" s="114"/>
    </row>
    <row r="72" spans="1:12" ht="25.5" customHeight="1" x14ac:dyDescent="0.2">
      <c r="A72" s="118" t="s">
        <v>289</v>
      </c>
      <c r="B72" s="128" t="str">
        <f>'[1]4'!$C$2</f>
        <v>Izborne, unutarnastavne aktivnosti - škola informatike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</row>
    <row r="73" spans="1:12" x14ac:dyDescent="0.2">
      <c r="A73" s="112">
        <v>3</v>
      </c>
      <c r="B73" s="121" t="s">
        <v>267</v>
      </c>
      <c r="C73" s="114">
        <f t="shared" ref="C73:L73" si="20">C74+C78+C84</f>
        <v>13110</v>
      </c>
      <c r="D73" s="114">
        <f t="shared" si="20"/>
        <v>0</v>
      </c>
      <c r="E73" s="114">
        <f t="shared" si="20"/>
        <v>0</v>
      </c>
      <c r="F73" s="114">
        <f t="shared" si="20"/>
        <v>13000</v>
      </c>
      <c r="G73" s="114">
        <f t="shared" si="20"/>
        <v>110</v>
      </c>
      <c r="H73" s="114">
        <f t="shared" si="20"/>
        <v>0</v>
      </c>
      <c r="I73" s="114">
        <f t="shared" si="20"/>
        <v>0</v>
      </c>
      <c r="J73" s="114">
        <f t="shared" si="20"/>
        <v>0</v>
      </c>
      <c r="K73" s="114">
        <f t="shared" si="20"/>
        <v>0</v>
      </c>
      <c r="L73" s="114">
        <f t="shared" si="20"/>
        <v>0</v>
      </c>
    </row>
    <row r="74" spans="1:12" x14ac:dyDescent="0.2">
      <c r="A74" s="112">
        <v>31</v>
      </c>
      <c r="B74" s="121" t="s">
        <v>268</v>
      </c>
      <c r="C74" s="114">
        <f t="shared" ref="C74:L74" si="21">SUM(C75:C77)</f>
        <v>0</v>
      </c>
      <c r="D74" s="114">
        <f t="shared" si="21"/>
        <v>0</v>
      </c>
      <c r="E74" s="114">
        <f t="shared" si="21"/>
        <v>0</v>
      </c>
      <c r="F74" s="114">
        <f t="shared" si="21"/>
        <v>0</v>
      </c>
      <c r="G74" s="114">
        <f t="shared" si="21"/>
        <v>0</v>
      </c>
      <c r="H74" s="114">
        <f t="shared" si="21"/>
        <v>0</v>
      </c>
      <c r="I74" s="114">
        <f t="shared" si="21"/>
        <v>0</v>
      </c>
      <c r="J74" s="114">
        <f t="shared" si="21"/>
        <v>0</v>
      </c>
      <c r="K74" s="114">
        <f t="shared" si="21"/>
        <v>0</v>
      </c>
      <c r="L74" s="114">
        <f t="shared" si="21"/>
        <v>0</v>
      </c>
    </row>
    <row r="75" spans="1:12" x14ac:dyDescent="0.2">
      <c r="A75" s="122">
        <v>311</v>
      </c>
      <c r="B75" s="115" t="s">
        <v>269</v>
      </c>
      <c r="C75" s="114">
        <f>SUM(D75:L75)</f>
        <v>0</v>
      </c>
      <c r="D75" s="114">
        <f>'[1]4'!E10</f>
        <v>0</v>
      </c>
      <c r="E75" s="114">
        <f>'[1]4'!F10</f>
        <v>0</v>
      </c>
      <c r="F75" s="114">
        <f>'[1]4'!G10</f>
        <v>0</v>
      </c>
      <c r="G75" s="114">
        <f>'[1]4'!H10</f>
        <v>0</v>
      </c>
      <c r="H75" s="114">
        <f>'[1]4'!I10</f>
        <v>0</v>
      </c>
      <c r="I75" s="114">
        <f>'[1]4'!J10</f>
        <v>0</v>
      </c>
      <c r="J75" s="114">
        <f>'[1]4'!K10</f>
        <v>0</v>
      </c>
      <c r="K75" s="114"/>
      <c r="L75" s="114"/>
    </row>
    <row r="76" spans="1:12" x14ac:dyDescent="0.2">
      <c r="A76" s="122">
        <v>312</v>
      </c>
      <c r="B76" s="115" t="s">
        <v>270</v>
      </c>
      <c r="C76" s="114">
        <f>SUM(D76:L76)</f>
        <v>0</v>
      </c>
      <c r="D76" s="114">
        <f>'[1]4'!E15</f>
        <v>0</v>
      </c>
      <c r="E76" s="114">
        <f>'[1]4'!F15</f>
        <v>0</v>
      </c>
      <c r="F76" s="114">
        <f>'[1]4'!G15</f>
        <v>0</v>
      </c>
      <c r="G76" s="114">
        <f>'[1]4'!H15</f>
        <v>0</v>
      </c>
      <c r="H76" s="114">
        <f>'[1]4'!I15</f>
        <v>0</v>
      </c>
      <c r="I76" s="114">
        <f>'[1]4'!J15</f>
        <v>0</v>
      </c>
      <c r="J76" s="114">
        <f>'[1]4'!K15</f>
        <v>0</v>
      </c>
      <c r="K76" s="114"/>
      <c r="L76" s="114"/>
    </row>
    <row r="77" spans="1:12" x14ac:dyDescent="0.2">
      <c r="A77" s="122">
        <v>313</v>
      </c>
      <c r="B77" s="115" t="s">
        <v>271</v>
      </c>
      <c r="C77" s="114">
        <f>SUM(D77:L77)</f>
        <v>0</v>
      </c>
      <c r="D77" s="114">
        <f>'[1]4'!E17</f>
        <v>0</v>
      </c>
      <c r="E77" s="114">
        <f>'[1]4'!F17</f>
        <v>0</v>
      </c>
      <c r="F77" s="114">
        <f>'[1]4'!G17</f>
        <v>0</v>
      </c>
      <c r="G77" s="114">
        <f>'[1]4'!H17</f>
        <v>0</v>
      </c>
      <c r="H77" s="114">
        <f>'[1]4'!I17</f>
        <v>0</v>
      </c>
      <c r="I77" s="114">
        <f>'[1]4'!J17</f>
        <v>0</v>
      </c>
      <c r="J77" s="114">
        <f>'[1]4'!K17</f>
        <v>0</v>
      </c>
      <c r="K77" s="114"/>
      <c r="L77" s="114"/>
    </row>
    <row r="78" spans="1:12" x14ac:dyDescent="0.2">
      <c r="A78" s="112">
        <v>32</v>
      </c>
      <c r="B78" s="121" t="s">
        <v>12</v>
      </c>
      <c r="C78" s="114">
        <f t="shared" ref="C78:L78" si="22">SUM(C79:C83)</f>
        <v>13110</v>
      </c>
      <c r="D78" s="114">
        <f t="shared" si="22"/>
        <v>0</v>
      </c>
      <c r="E78" s="114">
        <f t="shared" si="22"/>
        <v>0</v>
      </c>
      <c r="F78" s="114">
        <f t="shared" si="22"/>
        <v>13000</v>
      </c>
      <c r="G78" s="114">
        <f t="shared" si="22"/>
        <v>110</v>
      </c>
      <c r="H78" s="114">
        <f t="shared" si="22"/>
        <v>0</v>
      </c>
      <c r="I78" s="114">
        <f t="shared" si="22"/>
        <v>0</v>
      </c>
      <c r="J78" s="114">
        <f t="shared" si="22"/>
        <v>0</v>
      </c>
      <c r="K78" s="114">
        <f t="shared" si="22"/>
        <v>0</v>
      </c>
      <c r="L78" s="114">
        <f t="shared" si="22"/>
        <v>0</v>
      </c>
    </row>
    <row r="79" spans="1:12" x14ac:dyDescent="0.2">
      <c r="A79" s="122">
        <v>321</v>
      </c>
      <c r="B79" s="115" t="s">
        <v>13</v>
      </c>
      <c r="C79" s="114">
        <f>SUM(D79:L79)</f>
        <v>0</v>
      </c>
      <c r="D79" s="114">
        <f>'[1]4'!E21</f>
        <v>0</v>
      </c>
      <c r="E79" s="114">
        <f>'[1]4'!F21</f>
        <v>0</v>
      </c>
      <c r="F79" s="114">
        <f>'[1]4'!G21</f>
        <v>0</v>
      </c>
      <c r="G79" s="114">
        <f>'[1]4'!H21</f>
        <v>0</v>
      </c>
      <c r="H79" s="114">
        <f>'[1]4'!I21</f>
        <v>0</v>
      </c>
      <c r="I79" s="114">
        <f>'[1]4'!J21</f>
        <v>0</v>
      </c>
      <c r="J79" s="114">
        <f>'[1]4'!K21</f>
        <v>0</v>
      </c>
      <c r="K79" s="114"/>
      <c r="L79" s="114"/>
    </row>
    <row r="80" spans="1:12" x14ac:dyDescent="0.2">
      <c r="A80" s="122">
        <v>322</v>
      </c>
      <c r="B80" s="115" t="s">
        <v>19</v>
      </c>
      <c r="C80" s="114">
        <f>SUM(D80:L80)</f>
        <v>12629</v>
      </c>
      <c r="D80" s="114">
        <f>'[1]4'!E26</f>
        <v>0</v>
      </c>
      <c r="E80" s="114">
        <f>'[1]4'!F26</f>
        <v>0</v>
      </c>
      <c r="F80" s="114">
        <f>'[1]4'!G26</f>
        <v>12629</v>
      </c>
      <c r="G80" s="114">
        <f>'[1]4'!H26</f>
        <v>0</v>
      </c>
      <c r="H80" s="114">
        <f>'[1]4'!I26</f>
        <v>0</v>
      </c>
      <c r="I80" s="114">
        <f>'[1]4'!J26</f>
        <v>0</v>
      </c>
      <c r="J80" s="114">
        <f>'[1]4'!K26</f>
        <v>0</v>
      </c>
      <c r="K80" s="114"/>
      <c r="L80" s="114"/>
    </row>
    <row r="81" spans="1:12" x14ac:dyDescent="0.2">
      <c r="A81" s="122">
        <v>323</v>
      </c>
      <c r="B81" s="115" t="s">
        <v>87</v>
      </c>
      <c r="C81" s="114">
        <f>SUM(D81:L81)</f>
        <v>80</v>
      </c>
      <c r="D81" s="114">
        <f>'[1]4'!E52</f>
        <v>0</v>
      </c>
      <c r="E81" s="114">
        <f>'[1]4'!F52</f>
        <v>0</v>
      </c>
      <c r="F81" s="114">
        <f>'[1]4'!G52</f>
        <v>80</v>
      </c>
      <c r="G81" s="114">
        <f>'[1]4'!H52</f>
        <v>0</v>
      </c>
      <c r="H81" s="114">
        <f>'[1]4'!I52</f>
        <v>0</v>
      </c>
      <c r="I81" s="114">
        <f>'[1]4'!J52</f>
        <v>0</v>
      </c>
      <c r="J81" s="114">
        <f>'[1]4'!K52</f>
        <v>0</v>
      </c>
      <c r="K81" s="114"/>
      <c r="L81" s="114"/>
    </row>
    <row r="82" spans="1:12" ht="25.5" x14ac:dyDescent="0.2">
      <c r="A82" s="122">
        <v>324</v>
      </c>
      <c r="B82" s="115" t="s">
        <v>272</v>
      </c>
      <c r="C82" s="114">
        <f>SUM(D82:L82)</f>
        <v>0</v>
      </c>
      <c r="D82" s="114">
        <f>'[1]4'!E98</f>
        <v>0</v>
      </c>
      <c r="E82" s="114">
        <f>'[1]4'!F98</f>
        <v>0</v>
      </c>
      <c r="F82" s="114">
        <f>'[1]4'!G98</f>
        <v>0</v>
      </c>
      <c r="G82" s="114">
        <f>'[1]4'!H98</f>
        <v>0</v>
      </c>
      <c r="H82" s="114">
        <f>'[1]4'!I98</f>
        <v>0</v>
      </c>
      <c r="I82" s="114">
        <f>'[1]4'!J98</f>
        <v>0</v>
      </c>
      <c r="J82" s="114">
        <f>'[1]4'!K98</f>
        <v>0</v>
      </c>
      <c r="K82" s="114"/>
      <c r="L82" s="114"/>
    </row>
    <row r="83" spans="1:12" x14ac:dyDescent="0.2">
      <c r="A83" s="122">
        <v>329</v>
      </c>
      <c r="B83" s="115" t="s">
        <v>174</v>
      </c>
      <c r="C83" s="114">
        <f>SUM(D83:L83)</f>
        <v>401</v>
      </c>
      <c r="D83" s="114">
        <f>'[1]4'!E104</f>
        <v>0</v>
      </c>
      <c r="E83" s="114">
        <f>'[1]4'!F104</f>
        <v>0</v>
      </c>
      <c r="F83" s="114">
        <f>'[1]4'!G104</f>
        <v>291</v>
      </c>
      <c r="G83" s="114">
        <f>'[1]4'!H104</f>
        <v>110</v>
      </c>
      <c r="H83" s="114">
        <f>'[1]4'!I104</f>
        <v>0</v>
      </c>
      <c r="I83" s="114">
        <f>'[1]4'!J104</f>
        <v>0</v>
      </c>
      <c r="J83" s="114">
        <f>'[1]4'!K104</f>
        <v>0</v>
      </c>
      <c r="K83" s="114"/>
      <c r="L83" s="114"/>
    </row>
    <row r="84" spans="1:12" x14ac:dyDescent="0.2">
      <c r="A84" s="112">
        <v>34</v>
      </c>
      <c r="B84" s="121" t="s">
        <v>273</v>
      </c>
      <c r="C84" s="114">
        <f t="shared" ref="C84:L84" si="23">C85</f>
        <v>0</v>
      </c>
      <c r="D84" s="114">
        <f t="shared" si="23"/>
        <v>0</v>
      </c>
      <c r="E84" s="114">
        <f t="shared" si="23"/>
        <v>0</v>
      </c>
      <c r="F84" s="114">
        <f t="shared" si="23"/>
        <v>0</v>
      </c>
      <c r="G84" s="114">
        <f t="shared" si="23"/>
        <v>0</v>
      </c>
      <c r="H84" s="114">
        <f t="shared" si="23"/>
        <v>0</v>
      </c>
      <c r="I84" s="114">
        <f t="shared" si="23"/>
        <v>0</v>
      </c>
      <c r="J84" s="114">
        <f t="shared" si="23"/>
        <v>0</v>
      </c>
      <c r="K84" s="114">
        <f t="shared" si="23"/>
        <v>0</v>
      </c>
      <c r="L84" s="114">
        <f t="shared" si="23"/>
        <v>0</v>
      </c>
    </row>
    <row r="85" spans="1:12" x14ac:dyDescent="0.2">
      <c r="A85" s="122">
        <v>343</v>
      </c>
      <c r="B85" s="115" t="s">
        <v>184</v>
      </c>
      <c r="C85" s="114">
        <f>SUM(D85:L85)</f>
        <v>0</v>
      </c>
      <c r="D85" s="114">
        <f>'[1]4'!E123</f>
        <v>0</v>
      </c>
      <c r="E85" s="114">
        <f>'[1]4'!F123</f>
        <v>0</v>
      </c>
      <c r="F85" s="114">
        <f>'[1]4'!G123</f>
        <v>0</v>
      </c>
      <c r="G85" s="114">
        <f>'[1]4'!H123</f>
        <v>0</v>
      </c>
      <c r="H85" s="114">
        <f>'[1]4'!I123</f>
        <v>0</v>
      </c>
      <c r="I85" s="114">
        <f>'[1]4'!J123</f>
        <v>0</v>
      </c>
      <c r="J85" s="114">
        <f>'[1]4'!K123</f>
        <v>0</v>
      </c>
      <c r="K85" s="114"/>
      <c r="L85" s="114"/>
    </row>
    <row r="86" spans="1:12" ht="25.5" x14ac:dyDescent="0.2">
      <c r="A86" s="112">
        <v>4</v>
      </c>
      <c r="B86" s="121" t="s">
        <v>189</v>
      </c>
      <c r="C86" s="114">
        <f t="shared" ref="C86:L86" si="24">C87</f>
        <v>0</v>
      </c>
      <c r="D86" s="114">
        <f t="shared" si="24"/>
        <v>0</v>
      </c>
      <c r="E86" s="114">
        <f t="shared" si="24"/>
        <v>0</v>
      </c>
      <c r="F86" s="114">
        <f t="shared" si="24"/>
        <v>0</v>
      </c>
      <c r="G86" s="114">
        <f t="shared" si="24"/>
        <v>0</v>
      </c>
      <c r="H86" s="114">
        <f t="shared" si="24"/>
        <v>0</v>
      </c>
      <c r="I86" s="114">
        <f t="shared" si="24"/>
        <v>0</v>
      </c>
      <c r="J86" s="114">
        <f t="shared" si="24"/>
        <v>0</v>
      </c>
      <c r="K86" s="114">
        <f t="shared" si="24"/>
        <v>0</v>
      </c>
      <c r="L86" s="114">
        <f t="shared" si="24"/>
        <v>0</v>
      </c>
    </row>
    <row r="87" spans="1:12" ht="25.5" x14ac:dyDescent="0.2">
      <c r="A87" s="112">
        <v>42</v>
      </c>
      <c r="B87" s="121" t="s">
        <v>280</v>
      </c>
      <c r="C87" s="114">
        <f t="shared" ref="C87:L87" si="25">SUM(C88:C90)</f>
        <v>0</v>
      </c>
      <c r="D87" s="114">
        <f t="shared" si="25"/>
        <v>0</v>
      </c>
      <c r="E87" s="114">
        <f t="shared" si="25"/>
        <v>0</v>
      </c>
      <c r="F87" s="114">
        <f t="shared" si="25"/>
        <v>0</v>
      </c>
      <c r="G87" s="114">
        <f t="shared" si="25"/>
        <v>0</v>
      </c>
      <c r="H87" s="114">
        <f t="shared" si="25"/>
        <v>0</v>
      </c>
      <c r="I87" s="114">
        <f t="shared" si="25"/>
        <v>0</v>
      </c>
      <c r="J87" s="114">
        <f t="shared" si="25"/>
        <v>0</v>
      </c>
      <c r="K87" s="114">
        <f t="shared" si="25"/>
        <v>0</v>
      </c>
      <c r="L87" s="114">
        <f t="shared" si="25"/>
        <v>0</v>
      </c>
    </row>
    <row r="88" spans="1:12" x14ac:dyDescent="0.2">
      <c r="A88" s="122">
        <v>422</v>
      </c>
      <c r="B88" s="115" t="s">
        <v>191</v>
      </c>
      <c r="C88" s="114">
        <f>SUM(D88:L88)</f>
        <v>0</v>
      </c>
      <c r="D88" s="114">
        <f>'[1]4'!E129</f>
        <v>0</v>
      </c>
      <c r="E88" s="114">
        <f>'[1]4'!F129</f>
        <v>0</v>
      </c>
      <c r="F88" s="114">
        <f>'[1]4'!G129</f>
        <v>0</v>
      </c>
      <c r="G88" s="114">
        <f>'[1]4'!H129</f>
        <v>0</v>
      </c>
      <c r="H88" s="114">
        <f>'[1]4'!I129</f>
        <v>0</v>
      </c>
      <c r="I88" s="114">
        <f>'[1]4'!J129</f>
        <v>0</v>
      </c>
      <c r="J88" s="114">
        <f>'[1]4'!K129</f>
        <v>0</v>
      </c>
      <c r="K88" s="114"/>
      <c r="L88" s="114"/>
    </row>
    <row r="89" spans="1:12" ht="25.5" x14ac:dyDescent="0.2">
      <c r="A89" s="122">
        <v>424</v>
      </c>
      <c r="B89" s="115" t="s">
        <v>282</v>
      </c>
      <c r="C89" s="114">
        <f>SUM(D89:L89)</f>
        <v>0</v>
      </c>
      <c r="D89" s="114">
        <f>'[1]4'!E151</f>
        <v>0</v>
      </c>
      <c r="E89" s="114">
        <f>'[1]4'!F151</f>
        <v>0</v>
      </c>
      <c r="F89" s="114">
        <f>'[1]4'!G151</f>
        <v>0</v>
      </c>
      <c r="G89" s="114">
        <f>'[1]4'!H151</f>
        <v>0</v>
      </c>
      <c r="H89" s="114">
        <f>'[1]4'!I151</f>
        <v>0</v>
      </c>
      <c r="I89" s="114">
        <f>'[1]4'!J151</f>
        <v>0</v>
      </c>
      <c r="J89" s="114">
        <f>'[1]4'!K151</f>
        <v>0</v>
      </c>
      <c r="K89" s="114"/>
      <c r="L89" s="114"/>
    </row>
    <row r="90" spans="1:12" x14ac:dyDescent="0.2">
      <c r="A90" s="122">
        <v>426</v>
      </c>
      <c r="B90" s="115" t="s">
        <v>283</v>
      </c>
      <c r="C90" s="114">
        <f>SUM(D90:L90)</f>
        <v>0</v>
      </c>
      <c r="D90" s="114">
        <f>'[1]4'!E154</f>
        <v>0</v>
      </c>
      <c r="E90" s="114">
        <f>'[1]4'!F154</f>
        <v>0</v>
      </c>
      <c r="F90" s="114">
        <f>'[1]4'!G154</f>
        <v>0</v>
      </c>
      <c r="G90" s="114">
        <f>'[1]4'!H154</f>
        <v>0</v>
      </c>
      <c r="H90" s="114">
        <f>'[1]4'!I154</f>
        <v>0</v>
      </c>
      <c r="I90" s="114">
        <f>'[1]4'!J154</f>
        <v>0</v>
      </c>
      <c r="J90" s="114">
        <f>'[1]4'!K154</f>
        <v>0</v>
      </c>
      <c r="K90" s="114"/>
      <c r="L90" s="114"/>
    </row>
    <row r="91" spans="1:12" x14ac:dyDescent="0.2">
      <c r="A91" s="118" t="s">
        <v>290</v>
      </c>
      <c r="B91" s="128" t="str">
        <f>'[1]5'!$C$2</f>
        <v>Natjecanja i susreti u znanju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</row>
    <row r="92" spans="1:12" x14ac:dyDescent="0.2">
      <c r="A92" s="112">
        <v>3</v>
      </c>
      <c r="B92" s="121" t="s">
        <v>267</v>
      </c>
      <c r="C92" s="114">
        <f t="shared" ref="C92:L92" si="26">C93+C97+C103</f>
        <v>11349</v>
      </c>
      <c r="D92" s="114">
        <f t="shared" si="26"/>
        <v>0</v>
      </c>
      <c r="E92" s="114">
        <f t="shared" si="26"/>
        <v>0</v>
      </c>
      <c r="F92" s="114">
        <f t="shared" si="26"/>
        <v>10000</v>
      </c>
      <c r="G92" s="114">
        <f t="shared" si="26"/>
        <v>1349</v>
      </c>
      <c r="H92" s="114">
        <f t="shared" si="26"/>
        <v>0</v>
      </c>
      <c r="I92" s="114">
        <f t="shared" si="26"/>
        <v>0</v>
      </c>
      <c r="J92" s="114">
        <f t="shared" si="26"/>
        <v>0</v>
      </c>
      <c r="K92" s="114">
        <f t="shared" si="26"/>
        <v>0</v>
      </c>
      <c r="L92" s="114">
        <f t="shared" si="26"/>
        <v>0</v>
      </c>
    </row>
    <row r="93" spans="1:12" x14ac:dyDescent="0.2">
      <c r="A93" s="112">
        <v>31</v>
      </c>
      <c r="B93" s="121" t="s">
        <v>268</v>
      </c>
      <c r="C93" s="114">
        <f t="shared" ref="C93:L93" si="27">SUM(C94:C96)</f>
        <v>0</v>
      </c>
      <c r="D93" s="114">
        <f t="shared" si="27"/>
        <v>0</v>
      </c>
      <c r="E93" s="114">
        <f t="shared" si="27"/>
        <v>0</v>
      </c>
      <c r="F93" s="114">
        <f t="shared" si="27"/>
        <v>0</v>
      </c>
      <c r="G93" s="114">
        <f t="shared" si="27"/>
        <v>0</v>
      </c>
      <c r="H93" s="114">
        <f t="shared" si="27"/>
        <v>0</v>
      </c>
      <c r="I93" s="114">
        <f t="shared" si="27"/>
        <v>0</v>
      </c>
      <c r="J93" s="114">
        <f t="shared" si="27"/>
        <v>0</v>
      </c>
      <c r="K93" s="114">
        <f t="shared" si="27"/>
        <v>0</v>
      </c>
      <c r="L93" s="114">
        <f t="shared" si="27"/>
        <v>0</v>
      </c>
    </row>
    <row r="94" spans="1:12" x14ac:dyDescent="0.2">
      <c r="A94" s="122">
        <v>311</v>
      </c>
      <c r="B94" s="115" t="s">
        <v>269</v>
      </c>
      <c r="C94" s="114">
        <f>SUM(D94:L94)</f>
        <v>0</v>
      </c>
      <c r="D94" s="114">
        <f>'[1]5'!E10</f>
        <v>0</v>
      </c>
      <c r="E94" s="114">
        <f>'[1]5'!F10</f>
        <v>0</v>
      </c>
      <c r="F94" s="114">
        <f>'[1]5'!G10</f>
        <v>0</v>
      </c>
      <c r="G94" s="114">
        <f>'[1]5'!H10</f>
        <v>0</v>
      </c>
      <c r="H94" s="114">
        <f>'[1]5'!I10</f>
        <v>0</v>
      </c>
      <c r="I94" s="114">
        <f>'[1]5'!J10</f>
        <v>0</v>
      </c>
      <c r="J94" s="114">
        <f>'[1]5'!K10</f>
        <v>0</v>
      </c>
      <c r="K94" s="114"/>
      <c r="L94" s="114"/>
    </row>
    <row r="95" spans="1:12" x14ac:dyDescent="0.2">
      <c r="A95" s="122">
        <v>312</v>
      </c>
      <c r="B95" s="115" t="s">
        <v>270</v>
      </c>
      <c r="C95" s="114">
        <f>SUM(D95:L95)</f>
        <v>0</v>
      </c>
      <c r="D95" s="114">
        <f>'[1]5'!E15</f>
        <v>0</v>
      </c>
      <c r="E95" s="114">
        <f>'[1]5'!F15</f>
        <v>0</v>
      </c>
      <c r="F95" s="114">
        <f>'[1]5'!G15</f>
        <v>0</v>
      </c>
      <c r="G95" s="114">
        <f>'[1]5'!H15</f>
        <v>0</v>
      </c>
      <c r="H95" s="114">
        <f>'[1]5'!I15</f>
        <v>0</v>
      </c>
      <c r="I95" s="114">
        <f>'[1]5'!J15</f>
        <v>0</v>
      </c>
      <c r="J95" s="114">
        <f>'[1]5'!K15</f>
        <v>0</v>
      </c>
      <c r="K95" s="114"/>
      <c r="L95" s="114"/>
    </row>
    <row r="96" spans="1:12" x14ac:dyDescent="0.2">
      <c r="A96" s="122">
        <v>313</v>
      </c>
      <c r="B96" s="115" t="s">
        <v>271</v>
      </c>
      <c r="C96" s="114">
        <f>SUM(D96:L96)</f>
        <v>0</v>
      </c>
      <c r="D96" s="114">
        <f>'[1]5'!E17</f>
        <v>0</v>
      </c>
      <c r="E96" s="114">
        <f>'[1]5'!F17</f>
        <v>0</v>
      </c>
      <c r="F96" s="114">
        <f>'[1]5'!G17</f>
        <v>0</v>
      </c>
      <c r="G96" s="114">
        <f>'[1]5'!H17</f>
        <v>0</v>
      </c>
      <c r="H96" s="114">
        <f>'[1]5'!I17</f>
        <v>0</v>
      </c>
      <c r="I96" s="114">
        <f>'[1]5'!J17</f>
        <v>0</v>
      </c>
      <c r="J96" s="114">
        <f>'[1]5'!K17</f>
        <v>0</v>
      </c>
      <c r="K96" s="114"/>
      <c r="L96" s="114"/>
    </row>
    <row r="97" spans="1:12" x14ac:dyDescent="0.2">
      <c r="A97" s="112">
        <v>32</v>
      </c>
      <c r="B97" s="121" t="s">
        <v>12</v>
      </c>
      <c r="C97" s="114">
        <f t="shared" ref="C97:L97" si="28">SUM(C98:C102)</f>
        <v>11349</v>
      </c>
      <c r="D97" s="114">
        <f t="shared" si="28"/>
        <v>0</v>
      </c>
      <c r="E97" s="114">
        <f t="shared" si="28"/>
        <v>0</v>
      </c>
      <c r="F97" s="114">
        <f t="shared" si="28"/>
        <v>10000</v>
      </c>
      <c r="G97" s="114">
        <f t="shared" si="28"/>
        <v>1349</v>
      </c>
      <c r="H97" s="114">
        <f t="shared" si="28"/>
        <v>0</v>
      </c>
      <c r="I97" s="114">
        <f t="shared" si="28"/>
        <v>0</v>
      </c>
      <c r="J97" s="114">
        <f t="shared" si="28"/>
        <v>0</v>
      </c>
      <c r="K97" s="114">
        <f t="shared" si="28"/>
        <v>0</v>
      </c>
      <c r="L97" s="114">
        <f t="shared" si="28"/>
        <v>0</v>
      </c>
    </row>
    <row r="98" spans="1:12" x14ac:dyDescent="0.2">
      <c r="A98" s="122">
        <v>321</v>
      </c>
      <c r="B98" s="115" t="s">
        <v>13</v>
      </c>
      <c r="C98" s="114">
        <f>SUM(D98:L98)</f>
        <v>1808</v>
      </c>
      <c r="D98" s="114">
        <f>'[1]5'!E21</f>
        <v>0</v>
      </c>
      <c r="E98" s="114">
        <f>'[1]5'!F21</f>
        <v>0</v>
      </c>
      <c r="F98" s="114">
        <f>'[1]5'!G21</f>
        <v>1808</v>
      </c>
      <c r="G98" s="114">
        <f>'[1]5'!H21</f>
        <v>0</v>
      </c>
      <c r="H98" s="114">
        <f>'[1]5'!I21</f>
        <v>0</v>
      </c>
      <c r="I98" s="114">
        <f>'[1]5'!J21</f>
        <v>0</v>
      </c>
      <c r="J98" s="114">
        <f>'[1]5'!K21</f>
        <v>0</v>
      </c>
      <c r="K98" s="114"/>
      <c r="L98" s="114"/>
    </row>
    <row r="99" spans="1:12" x14ac:dyDescent="0.2">
      <c r="A99" s="122">
        <v>322</v>
      </c>
      <c r="B99" s="115" t="s">
        <v>19</v>
      </c>
      <c r="C99" s="114">
        <f>SUM(D99:L99)</f>
        <v>0</v>
      </c>
      <c r="D99" s="114">
        <f>'[1]5'!E26</f>
        <v>0</v>
      </c>
      <c r="E99" s="114">
        <f>'[1]5'!F26</f>
        <v>0</v>
      </c>
      <c r="F99" s="114">
        <f>'[1]5'!G26</f>
        <v>0</v>
      </c>
      <c r="G99" s="114">
        <f>'[1]5'!H26</f>
        <v>0</v>
      </c>
      <c r="H99" s="114">
        <f>'[1]5'!I26</f>
        <v>0</v>
      </c>
      <c r="I99" s="114">
        <f>'[1]5'!J26</f>
        <v>0</v>
      </c>
      <c r="J99" s="114">
        <f>'[1]5'!K26</f>
        <v>0</v>
      </c>
      <c r="K99" s="114"/>
      <c r="L99" s="114"/>
    </row>
    <row r="100" spans="1:12" x14ac:dyDescent="0.2">
      <c r="A100" s="122">
        <v>323</v>
      </c>
      <c r="B100" s="115" t="s">
        <v>87</v>
      </c>
      <c r="C100" s="114">
        <f>SUM(D100:L100)</f>
        <v>8492</v>
      </c>
      <c r="D100" s="114">
        <f>'[1]5'!E52</f>
        <v>0</v>
      </c>
      <c r="E100" s="114">
        <f>'[1]5'!F52</f>
        <v>0</v>
      </c>
      <c r="F100" s="114">
        <f>'[1]5'!G52</f>
        <v>7143</v>
      </c>
      <c r="G100" s="114">
        <f>'[1]5'!H52</f>
        <v>1349</v>
      </c>
      <c r="H100" s="114">
        <f>'[1]5'!I52</f>
        <v>0</v>
      </c>
      <c r="I100" s="114">
        <f>'[1]5'!J52</f>
        <v>0</v>
      </c>
      <c r="J100" s="114">
        <f>'[1]5'!K52</f>
        <v>0</v>
      </c>
      <c r="K100" s="114"/>
      <c r="L100" s="114"/>
    </row>
    <row r="101" spans="1:12" ht="25.5" x14ac:dyDescent="0.2">
      <c r="A101" s="122">
        <v>324</v>
      </c>
      <c r="B101" s="115" t="s">
        <v>272</v>
      </c>
      <c r="C101" s="114">
        <f>SUM(D101:L101)</f>
        <v>1049</v>
      </c>
      <c r="D101" s="114">
        <f>'[1]5'!E98</f>
        <v>0</v>
      </c>
      <c r="E101" s="114">
        <f>'[1]5'!F98</f>
        <v>0</v>
      </c>
      <c r="F101" s="114">
        <f>'[1]5'!G98</f>
        <v>1049</v>
      </c>
      <c r="G101" s="114">
        <f>'[1]5'!H98</f>
        <v>0</v>
      </c>
      <c r="H101" s="114">
        <f>'[1]5'!I98</f>
        <v>0</v>
      </c>
      <c r="I101" s="114">
        <f>'[1]5'!J98</f>
        <v>0</v>
      </c>
      <c r="J101" s="114">
        <f>'[1]5'!K98</f>
        <v>0</v>
      </c>
      <c r="K101" s="114"/>
      <c r="L101" s="114"/>
    </row>
    <row r="102" spans="1:12" x14ac:dyDescent="0.2">
      <c r="A102" s="122">
        <v>329</v>
      </c>
      <c r="B102" s="115" t="s">
        <v>174</v>
      </c>
      <c r="C102" s="114">
        <f>SUM(D102:L102)</f>
        <v>0</v>
      </c>
      <c r="D102" s="114">
        <f>'[1]5'!E104</f>
        <v>0</v>
      </c>
      <c r="E102" s="114">
        <f>'[1]5'!F104</f>
        <v>0</v>
      </c>
      <c r="F102" s="114">
        <f>'[1]5'!G104</f>
        <v>0</v>
      </c>
      <c r="G102" s="114">
        <f>'[1]5'!H104</f>
        <v>0</v>
      </c>
      <c r="H102" s="114">
        <f>'[1]5'!I104</f>
        <v>0</v>
      </c>
      <c r="I102" s="114">
        <f>'[1]5'!J104</f>
        <v>0</v>
      </c>
      <c r="J102" s="114">
        <f>'[1]5'!K104</f>
        <v>0</v>
      </c>
      <c r="K102" s="114"/>
      <c r="L102" s="114"/>
    </row>
    <row r="103" spans="1:12" x14ac:dyDescent="0.2">
      <c r="A103" s="112">
        <v>34</v>
      </c>
      <c r="B103" s="121" t="s">
        <v>273</v>
      </c>
      <c r="C103" s="114">
        <f t="shared" ref="C103:L103" si="29">C104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  <c r="H103" s="114">
        <f t="shared" si="29"/>
        <v>0</v>
      </c>
      <c r="I103" s="114">
        <f t="shared" si="29"/>
        <v>0</v>
      </c>
      <c r="J103" s="114">
        <f t="shared" si="29"/>
        <v>0</v>
      </c>
      <c r="K103" s="114">
        <f t="shared" si="29"/>
        <v>0</v>
      </c>
      <c r="L103" s="114">
        <f t="shared" si="29"/>
        <v>0</v>
      </c>
    </row>
    <row r="104" spans="1:12" x14ac:dyDescent="0.2">
      <c r="A104" s="122">
        <v>343</v>
      </c>
      <c r="B104" s="115" t="s">
        <v>184</v>
      </c>
      <c r="C104" s="114">
        <f>SUM(D104:L104)</f>
        <v>0</v>
      </c>
      <c r="D104" s="114">
        <f>'[1]5'!E122</f>
        <v>0</v>
      </c>
      <c r="E104" s="114">
        <f>'[1]5'!F122</f>
        <v>0</v>
      </c>
      <c r="F104" s="114">
        <f>'[1]5'!G122</f>
        <v>0</v>
      </c>
      <c r="G104" s="114">
        <f>'[1]5'!H122</f>
        <v>0</v>
      </c>
      <c r="H104" s="114">
        <f>'[1]5'!I122</f>
        <v>0</v>
      </c>
      <c r="I104" s="114">
        <f>'[1]5'!J122</f>
        <v>0</v>
      </c>
      <c r="J104" s="114">
        <f>'[1]5'!K122</f>
        <v>0</v>
      </c>
      <c r="K104" s="114"/>
      <c r="L104" s="114"/>
    </row>
    <row r="105" spans="1:12" ht="25.5" x14ac:dyDescent="0.2">
      <c r="A105" s="112">
        <v>4</v>
      </c>
      <c r="B105" s="121" t="s">
        <v>189</v>
      </c>
      <c r="C105" s="114">
        <f t="shared" ref="C105:L105" si="30">C106</f>
        <v>0</v>
      </c>
      <c r="D105" s="114">
        <f t="shared" si="30"/>
        <v>0</v>
      </c>
      <c r="E105" s="114">
        <f t="shared" si="30"/>
        <v>0</v>
      </c>
      <c r="F105" s="114">
        <f t="shared" si="30"/>
        <v>0</v>
      </c>
      <c r="G105" s="114">
        <f t="shared" si="30"/>
        <v>0</v>
      </c>
      <c r="H105" s="114">
        <f t="shared" si="30"/>
        <v>0</v>
      </c>
      <c r="I105" s="114">
        <f t="shared" si="30"/>
        <v>0</v>
      </c>
      <c r="J105" s="114">
        <f t="shared" si="30"/>
        <v>0</v>
      </c>
      <c r="K105" s="114">
        <f t="shared" si="30"/>
        <v>0</v>
      </c>
      <c r="L105" s="114">
        <f t="shared" si="30"/>
        <v>0</v>
      </c>
    </row>
    <row r="106" spans="1:12" ht="25.5" x14ac:dyDescent="0.2">
      <c r="A106" s="112">
        <v>42</v>
      </c>
      <c r="B106" s="121" t="s">
        <v>280</v>
      </c>
      <c r="C106" s="114">
        <f t="shared" ref="C106:L106" si="31">SUM(C107:C109)</f>
        <v>0</v>
      </c>
      <c r="D106" s="114">
        <f t="shared" si="31"/>
        <v>0</v>
      </c>
      <c r="E106" s="114">
        <f t="shared" si="31"/>
        <v>0</v>
      </c>
      <c r="F106" s="114">
        <f t="shared" si="31"/>
        <v>0</v>
      </c>
      <c r="G106" s="114">
        <f t="shared" si="31"/>
        <v>0</v>
      </c>
      <c r="H106" s="114">
        <f t="shared" si="31"/>
        <v>0</v>
      </c>
      <c r="I106" s="114">
        <f t="shared" si="31"/>
        <v>0</v>
      </c>
      <c r="J106" s="114">
        <f t="shared" si="31"/>
        <v>0</v>
      </c>
      <c r="K106" s="114">
        <f t="shared" si="31"/>
        <v>0</v>
      </c>
      <c r="L106" s="114">
        <f t="shared" si="31"/>
        <v>0</v>
      </c>
    </row>
    <row r="107" spans="1:12" x14ac:dyDescent="0.2">
      <c r="A107" s="122">
        <v>422</v>
      </c>
      <c r="B107" s="115" t="s">
        <v>191</v>
      </c>
      <c r="C107" s="114">
        <f>SUM(D107:L107)</f>
        <v>0</v>
      </c>
      <c r="D107" s="114">
        <f>'[1]5'!E129</f>
        <v>0</v>
      </c>
      <c r="E107" s="114">
        <f>'[1]5'!F129</f>
        <v>0</v>
      </c>
      <c r="F107" s="114">
        <f>'[1]5'!G129</f>
        <v>0</v>
      </c>
      <c r="G107" s="114">
        <f>'[1]5'!H129</f>
        <v>0</v>
      </c>
      <c r="H107" s="114">
        <f>'[1]5'!I129</f>
        <v>0</v>
      </c>
      <c r="I107" s="114">
        <f>'[1]5'!J129</f>
        <v>0</v>
      </c>
      <c r="J107" s="114">
        <f>'[1]5'!K129</f>
        <v>0</v>
      </c>
      <c r="K107" s="114"/>
      <c r="L107" s="114"/>
    </row>
    <row r="108" spans="1:12" ht="25.5" x14ac:dyDescent="0.2">
      <c r="A108" s="122">
        <v>424</v>
      </c>
      <c r="B108" s="115" t="s">
        <v>282</v>
      </c>
      <c r="C108" s="114">
        <f>SUM(D108:L108)</f>
        <v>0</v>
      </c>
      <c r="D108" s="114">
        <f>'[1]5'!E151</f>
        <v>0</v>
      </c>
      <c r="E108" s="114">
        <f>'[1]5'!F151</f>
        <v>0</v>
      </c>
      <c r="F108" s="114">
        <f>'[1]5'!G151</f>
        <v>0</v>
      </c>
      <c r="G108" s="114">
        <f>'[1]5'!H151</f>
        <v>0</v>
      </c>
      <c r="H108" s="114">
        <f>'[1]5'!I151</f>
        <v>0</v>
      </c>
      <c r="I108" s="114">
        <f>'[1]5'!J151</f>
        <v>0</v>
      </c>
      <c r="J108" s="114">
        <f>'[1]5'!K151</f>
        <v>0</v>
      </c>
      <c r="K108" s="114"/>
      <c r="L108" s="114"/>
    </row>
    <row r="109" spans="1:12" x14ac:dyDescent="0.2">
      <c r="A109" s="122">
        <v>426</v>
      </c>
      <c r="B109" s="115" t="s">
        <v>283</v>
      </c>
      <c r="C109" s="114">
        <f>SUM(D109:L109)</f>
        <v>0</v>
      </c>
      <c r="D109" s="114">
        <f>'[1]5'!E154</f>
        <v>0</v>
      </c>
      <c r="E109" s="114">
        <f>'[1]5'!F154</f>
        <v>0</v>
      </c>
      <c r="F109" s="114">
        <f>'[1]5'!G154</f>
        <v>0</v>
      </c>
      <c r="G109" s="114">
        <f>'[1]5'!H154</f>
        <v>0</v>
      </c>
      <c r="H109" s="114">
        <f>'[1]5'!I154</f>
        <v>0</v>
      </c>
      <c r="I109" s="114">
        <f>'[1]5'!J154</f>
        <v>0</v>
      </c>
      <c r="J109" s="114">
        <f>'[1]5'!K154</f>
        <v>0</v>
      </c>
      <c r="K109" s="114"/>
      <c r="L109" s="114"/>
    </row>
    <row r="110" spans="1:12" ht="25.5" customHeight="1" x14ac:dyDescent="0.2">
      <c r="A110" s="118" t="s">
        <v>291</v>
      </c>
      <c r="B110" s="128" t="str">
        <f>'[1]6'!$C$2</f>
        <v>Natjecanja i susreti u sportu (školski sportski klub)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1:12" x14ac:dyDescent="0.2">
      <c r="A111" s="112">
        <v>3</v>
      </c>
      <c r="B111" s="121" t="s">
        <v>267</v>
      </c>
      <c r="C111" s="114">
        <f t="shared" ref="C111:L111" si="32">C112+C116+C122</f>
        <v>14000</v>
      </c>
      <c r="D111" s="114">
        <f t="shared" si="32"/>
        <v>0</v>
      </c>
      <c r="E111" s="114">
        <f t="shared" si="32"/>
        <v>0</v>
      </c>
      <c r="F111" s="114">
        <f t="shared" si="32"/>
        <v>14000</v>
      </c>
      <c r="G111" s="114">
        <f t="shared" si="32"/>
        <v>0</v>
      </c>
      <c r="H111" s="114">
        <f t="shared" si="32"/>
        <v>0</v>
      </c>
      <c r="I111" s="114">
        <f t="shared" si="32"/>
        <v>0</v>
      </c>
      <c r="J111" s="114">
        <f t="shared" si="32"/>
        <v>0</v>
      </c>
      <c r="K111" s="114">
        <f t="shared" si="32"/>
        <v>0</v>
      </c>
      <c r="L111" s="114">
        <f t="shared" si="32"/>
        <v>0</v>
      </c>
    </row>
    <row r="112" spans="1:12" x14ac:dyDescent="0.2">
      <c r="A112" s="112">
        <v>31</v>
      </c>
      <c r="B112" s="121" t="s">
        <v>268</v>
      </c>
      <c r="C112" s="114">
        <f t="shared" ref="C112:L112" si="33">SUM(C113:C115)</f>
        <v>0</v>
      </c>
      <c r="D112" s="114">
        <f t="shared" si="33"/>
        <v>0</v>
      </c>
      <c r="E112" s="114">
        <f t="shared" si="33"/>
        <v>0</v>
      </c>
      <c r="F112" s="114">
        <f t="shared" si="33"/>
        <v>0</v>
      </c>
      <c r="G112" s="114">
        <f t="shared" si="33"/>
        <v>0</v>
      </c>
      <c r="H112" s="114">
        <f t="shared" si="33"/>
        <v>0</v>
      </c>
      <c r="I112" s="114">
        <f t="shared" si="33"/>
        <v>0</v>
      </c>
      <c r="J112" s="114">
        <f t="shared" si="33"/>
        <v>0</v>
      </c>
      <c r="K112" s="114">
        <f t="shared" si="33"/>
        <v>0</v>
      </c>
      <c r="L112" s="114">
        <f t="shared" si="33"/>
        <v>0</v>
      </c>
    </row>
    <row r="113" spans="1:12" x14ac:dyDescent="0.2">
      <c r="A113" s="122">
        <v>311</v>
      </c>
      <c r="B113" s="115" t="s">
        <v>269</v>
      </c>
      <c r="C113" s="114">
        <f>SUM(D113:L113)</f>
        <v>0</v>
      </c>
      <c r="D113" s="114">
        <f>'[1]6'!E10</f>
        <v>0</v>
      </c>
      <c r="E113" s="114">
        <f>'[1]6'!F10</f>
        <v>0</v>
      </c>
      <c r="F113" s="114">
        <f>'[1]6'!G10</f>
        <v>0</v>
      </c>
      <c r="G113" s="114">
        <f>'[1]6'!H10</f>
        <v>0</v>
      </c>
      <c r="H113" s="114">
        <f>'[1]6'!I10</f>
        <v>0</v>
      </c>
      <c r="I113" s="114">
        <f>'[1]6'!J10</f>
        <v>0</v>
      </c>
      <c r="J113" s="114">
        <f>'[1]6'!K10</f>
        <v>0</v>
      </c>
      <c r="K113" s="114"/>
      <c r="L113" s="114"/>
    </row>
    <row r="114" spans="1:12" x14ac:dyDescent="0.2">
      <c r="A114" s="122">
        <v>312</v>
      </c>
      <c r="B114" s="115" t="s">
        <v>270</v>
      </c>
      <c r="C114" s="114">
        <f>SUM(D114:L114)</f>
        <v>0</v>
      </c>
      <c r="D114" s="114">
        <f>'[1]6'!E15</f>
        <v>0</v>
      </c>
      <c r="E114" s="114">
        <f>'[1]6'!F15</f>
        <v>0</v>
      </c>
      <c r="F114" s="114">
        <f>'[1]6'!G15</f>
        <v>0</v>
      </c>
      <c r="G114" s="114">
        <f>'[1]6'!H15</f>
        <v>0</v>
      </c>
      <c r="H114" s="114">
        <f>'[1]6'!I15</f>
        <v>0</v>
      </c>
      <c r="I114" s="114">
        <f>'[1]6'!J15</f>
        <v>0</v>
      </c>
      <c r="J114" s="114">
        <f>'[1]6'!K15</f>
        <v>0</v>
      </c>
      <c r="K114" s="114"/>
      <c r="L114" s="114"/>
    </row>
    <row r="115" spans="1:12" x14ac:dyDescent="0.2">
      <c r="A115" s="122">
        <v>313</v>
      </c>
      <c r="B115" s="115" t="s">
        <v>271</v>
      </c>
      <c r="C115" s="114">
        <f>SUM(D115:L115)</f>
        <v>0</v>
      </c>
      <c r="D115" s="114">
        <f>'[1]6'!E17</f>
        <v>0</v>
      </c>
      <c r="E115" s="114">
        <f>'[1]6'!F17</f>
        <v>0</v>
      </c>
      <c r="F115" s="114">
        <f>'[1]6'!G17</f>
        <v>0</v>
      </c>
      <c r="G115" s="114">
        <f>'[1]6'!H17</f>
        <v>0</v>
      </c>
      <c r="H115" s="114">
        <f>'[1]6'!I17</f>
        <v>0</v>
      </c>
      <c r="I115" s="114">
        <f>'[1]6'!J17</f>
        <v>0</v>
      </c>
      <c r="J115" s="114">
        <f>'[1]6'!K17</f>
        <v>0</v>
      </c>
      <c r="K115" s="114"/>
      <c r="L115" s="114"/>
    </row>
    <row r="116" spans="1:12" x14ac:dyDescent="0.2">
      <c r="A116" s="112">
        <v>32</v>
      </c>
      <c r="B116" s="121" t="s">
        <v>12</v>
      </c>
      <c r="C116" s="114">
        <f t="shared" ref="C116:L116" si="34">SUM(C117:C121)</f>
        <v>14000</v>
      </c>
      <c r="D116" s="114">
        <f t="shared" si="34"/>
        <v>0</v>
      </c>
      <c r="E116" s="114">
        <f t="shared" si="34"/>
        <v>0</v>
      </c>
      <c r="F116" s="114">
        <f t="shared" si="34"/>
        <v>14000</v>
      </c>
      <c r="G116" s="114">
        <f t="shared" si="34"/>
        <v>0</v>
      </c>
      <c r="H116" s="114">
        <f t="shared" si="34"/>
        <v>0</v>
      </c>
      <c r="I116" s="114">
        <f t="shared" si="34"/>
        <v>0</v>
      </c>
      <c r="J116" s="114">
        <f t="shared" si="34"/>
        <v>0</v>
      </c>
      <c r="K116" s="114">
        <f t="shared" si="34"/>
        <v>0</v>
      </c>
      <c r="L116" s="114">
        <f t="shared" si="34"/>
        <v>0</v>
      </c>
    </row>
    <row r="117" spans="1:12" x14ac:dyDescent="0.2">
      <c r="A117" s="122">
        <v>321</v>
      </c>
      <c r="B117" s="115" t="s">
        <v>13</v>
      </c>
      <c r="C117" s="114">
        <f>SUM(D117:L117)</f>
        <v>300</v>
      </c>
      <c r="D117" s="114">
        <f>'[1]6'!E21</f>
        <v>0</v>
      </c>
      <c r="E117" s="114">
        <f>'[1]6'!F21</f>
        <v>0</v>
      </c>
      <c r="F117" s="114">
        <f>'[1]6'!G21</f>
        <v>300</v>
      </c>
      <c r="G117" s="114">
        <f>'[1]6'!H21</f>
        <v>0</v>
      </c>
      <c r="H117" s="114">
        <f>'[1]6'!I21</f>
        <v>0</v>
      </c>
      <c r="I117" s="114">
        <f>'[1]6'!J21</f>
        <v>0</v>
      </c>
      <c r="J117" s="114">
        <f>'[1]6'!K21</f>
        <v>0</v>
      </c>
      <c r="K117" s="114"/>
      <c r="L117" s="114"/>
    </row>
    <row r="118" spans="1:12" x14ac:dyDescent="0.2">
      <c r="A118" s="122">
        <v>322</v>
      </c>
      <c r="B118" s="115" t="s">
        <v>19</v>
      </c>
      <c r="C118" s="114">
        <f>SUM(D118:L118)</f>
        <v>8350</v>
      </c>
      <c r="D118" s="114">
        <f>'[1]6'!E26</f>
        <v>0</v>
      </c>
      <c r="E118" s="114">
        <f>'[1]6'!F26</f>
        <v>0</v>
      </c>
      <c r="F118" s="114">
        <f>'[1]6'!G26</f>
        <v>8350</v>
      </c>
      <c r="G118" s="114">
        <f>'[1]6'!H26</f>
        <v>0</v>
      </c>
      <c r="H118" s="114">
        <f>'[1]6'!I26</f>
        <v>0</v>
      </c>
      <c r="I118" s="114">
        <f>'[1]6'!J26</f>
        <v>0</v>
      </c>
      <c r="J118" s="114">
        <f>'[1]6'!K26</f>
        <v>0</v>
      </c>
      <c r="K118" s="114"/>
      <c r="L118" s="114"/>
    </row>
    <row r="119" spans="1:12" x14ac:dyDescent="0.2">
      <c r="A119" s="122">
        <v>323</v>
      </c>
      <c r="B119" s="115" t="s">
        <v>87</v>
      </c>
      <c r="C119" s="114">
        <f>SUM(D119:L119)</f>
        <v>3440</v>
      </c>
      <c r="D119" s="114">
        <f>'[1]6'!E52</f>
        <v>0</v>
      </c>
      <c r="E119" s="114">
        <f>'[1]6'!F52</f>
        <v>0</v>
      </c>
      <c r="F119" s="114">
        <f>'[1]6'!G52</f>
        <v>3440</v>
      </c>
      <c r="G119" s="114">
        <f>'[1]6'!H52</f>
        <v>0</v>
      </c>
      <c r="H119" s="114">
        <f>'[1]6'!I52</f>
        <v>0</v>
      </c>
      <c r="I119" s="114">
        <f>'[1]6'!J52</f>
        <v>0</v>
      </c>
      <c r="J119" s="114">
        <f>'[1]6'!K52</f>
        <v>0</v>
      </c>
      <c r="K119" s="114"/>
      <c r="L119" s="114"/>
    </row>
    <row r="120" spans="1:12" ht="25.5" x14ac:dyDescent="0.2">
      <c r="A120" s="122">
        <v>324</v>
      </c>
      <c r="B120" s="115" t="s">
        <v>272</v>
      </c>
      <c r="C120" s="114">
        <f>SUM(D120:L120)</f>
        <v>1910</v>
      </c>
      <c r="D120" s="114">
        <f>'[1]6'!E98</f>
        <v>0</v>
      </c>
      <c r="E120" s="114">
        <f>'[1]6'!F98</f>
        <v>0</v>
      </c>
      <c r="F120" s="114">
        <f>'[1]6'!G98</f>
        <v>1910</v>
      </c>
      <c r="G120" s="114">
        <f>'[1]6'!H98</f>
        <v>0</v>
      </c>
      <c r="H120" s="114">
        <f>'[1]6'!I98</f>
        <v>0</v>
      </c>
      <c r="I120" s="114">
        <f>'[1]6'!J98</f>
        <v>0</v>
      </c>
      <c r="J120" s="114">
        <f>'[1]6'!K98</f>
        <v>0</v>
      </c>
      <c r="K120" s="114"/>
      <c r="L120" s="114"/>
    </row>
    <row r="121" spans="1:12" x14ac:dyDescent="0.2">
      <c r="A121" s="122">
        <v>329</v>
      </c>
      <c r="B121" s="115" t="s">
        <v>174</v>
      </c>
      <c r="C121" s="114">
        <f>SUM(D121:L121)</f>
        <v>0</v>
      </c>
      <c r="D121" s="114">
        <f>'[1]6'!E104</f>
        <v>0</v>
      </c>
      <c r="E121" s="114">
        <f>'[1]6'!F104</f>
        <v>0</v>
      </c>
      <c r="F121" s="114">
        <f>'[1]6'!G104</f>
        <v>0</v>
      </c>
      <c r="G121" s="114">
        <f>'[1]6'!H104</f>
        <v>0</v>
      </c>
      <c r="H121" s="114">
        <f>'[1]6'!I104</f>
        <v>0</v>
      </c>
      <c r="I121" s="114">
        <f>'[1]6'!J104</f>
        <v>0</v>
      </c>
      <c r="J121" s="114">
        <f>'[1]6'!K104</f>
        <v>0</v>
      </c>
      <c r="K121" s="114"/>
      <c r="L121" s="114"/>
    </row>
    <row r="122" spans="1:12" x14ac:dyDescent="0.2">
      <c r="A122" s="112">
        <v>34</v>
      </c>
      <c r="B122" s="121" t="s">
        <v>273</v>
      </c>
      <c r="C122" s="114">
        <f t="shared" ref="C122:L122" si="35">C123</f>
        <v>0</v>
      </c>
      <c r="D122" s="114">
        <f t="shared" si="35"/>
        <v>0</v>
      </c>
      <c r="E122" s="114">
        <f t="shared" si="35"/>
        <v>0</v>
      </c>
      <c r="F122" s="114">
        <f t="shared" si="35"/>
        <v>0</v>
      </c>
      <c r="G122" s="114">
        <f t="shared" si="35"/>
        <v>0</v>
      </c>
      <c r="H122" s="114">
        <f t="shared" si="35"/>
        <v>0</v>
      </c>
      <c r="I122" s="114">
        <f t="shared" si="35"/>
        <v>0</v>
      </c>
      <c r="J122" s="114">
        <f t="shared" si="35"/>
        <v>0</v>
      </c>
      <c r="K122" s="114">
        <f t="shared" si="35"/>
        <v>0</v>
      </c>
      <c r="L122" s="114">
        <f t="shared" si="35"/>
        <v>0</v>
      </c>
    </row>
    <row r="123" spans="1:12" x14ac:dyDescent="0.2">
      <c r="A123" s="122">
        <v>343</v>
      </c>
      <c r="B123" s="115" t="s">
        <v>184</v>
      </c>
      <c r="C123" s="114">
        <f>SUM(D123:L123)</f>
        <v>0</v>
      </c>
      <c r="D123" s="114">
        <f>'[1]6'!E122</f>
        <v>0</v>
      </c>
      <c r="E123" s="114">
        <f>'[1]6'!F122</f>
        <v>0</v>
      </c>
      <c r="F123" s="114">
        <f>'[1]6'!G122</f>
        <v>0</v>
      </c>
      <c r="G123" s="114">
        <f>'[1]6'!H122</f>
        <v>0</v>
      </c>
      <c r="H123" s="114">
        <f>'[1]6'!I122</f>
        <v>0</v>
      </c>
      <c r="I123" s="114">
        <f>'[1]6'!J122</f>
        <v>0</v>
      </c>
      <c r="J123" s="114">
        <f>'[1]6'!K122</f>
        <v>0</v>
      </c>
      <c r="K123" s="114"/>
      <c r="L123" s="114"/>
    </row>
    <row r="124" spans="1:12" ht="25.5" x14ac:dyDescent="0.2">
      <c r="A124" s="112">
        <v>4</v>
      </c>
      <c r="B124" s="121" t="s">
        <v>189</v>
      </c>
      <c r="C124" s="114">
        <f t="shared" ref="C124:L124" si="36">C125</f>
        <v>0</v>
      </c>
      <c r="D124" s="114">
        <f t="shared" si="36"/>
        <v>0</v>
      </c>
      <c r="E124" s="114">
        <f t="shared" si="36"/>
        <v>0</v>
      </c>
      <c r="F124" s="114">
        <f t="shared" si="36"/>
        <v>0</v>
      </c>
      <c r="G124" s="114">
        <f t="shared" si="36"/>
        <v>0</v>
      </c>
      <c r="H124" s="114">
        <f t="shared" si="36"/>
        <v>0</v>
      </c>
      <c r="I124" s="114">
        <f t="shared" si="36"/>
        <v>0</v>
      </c>
      <c r="J124" s="114">
        <f t="shared" si="36"/>
        <v>0</v>
      </c>
      <c r="K124" s="114">
        <f t="shared" si="36"/>
        <v>0</v>
      </c>
      <c r="L124" s="114">
        <f t="shared" si="36"/>
        <v>0</v>
      </c>
    </row>
    <row r="125" spans="1:12" ht="25.5" x14ac:dyDescent="0.2">
      <c r="A125" s="112">
        <v>42</v>
      </c>
      <c r="B125" s="121" t="s">
        <v>280</v>
      </c>
      <c r="C125" s="114">
        <f t="shared" ref="C125:L125" si="37">SUM(C126:C128)</f>
        <v>0</v>
      </c>
      <c r="D125" s="114">
        <f t="shared" si="37"/>
        <v>0</v>
      </c>
      <c r="E125" s="114">
        <f t="shared" si="37"/>
        <v>0</v>
      </c>
      <c r="F125" s="114">
        <f t="shared" si="37"/>
        <v>0</v>
      </c>
      <c r="G125" s="114">
        <f t="shared" si="37"/>
        <v>0</v>
      </c>
      <c r="H125" s="114">
        <f t="shared" si="37"/>
        <v>0</v>
      </c>
      <c r="I125" s="114">
        <f t="shared" si="37"/>
        <v>0</v>
      </c>
      <c r="J125" s="114">
        <f t="shared" si="37"/>
        <v>0</v>
      </c>
      <c r="K125" s="114">
        <f t="shared" si="37"/>
        <v>0</v>
      </c>
      <c r="L125" s="114">
        <f t="shared" si="37"/>
        <v>0</v>
      </c>
    </row>
    <row r="126" spans="1:12" x14ac:dyDescent="0.2">
      <c r="A126" s="122">
        <v>422</v>
      </c>
      <c r="B126" s="115" t="s">
        <v>191</v>
      </c>
      <c r="C126" s="114">
        <f>SUM(D126:L126)</f>
        <v>0</v>
      </c>
      <c r="D126" s="114">
        <f>'[1]6'!E129</f>
        <v>0</v>
      </c>
      <c r="E126" s="114">
        <f>'[1]6'!F129</f>
        <v>0</v>
      </c>
      <c r="F126" s="114">
        <f>'[1]6'!G129</f>
        <v>0</v>
      </c>
      <c r="G126" s="114">
        <f>'[1]6'!H129</f>
        <v>0</v>
      </c>
      <c r="H126" s="114">
        <f>'[1]6'!I129</f>
        <v>0</v>
      </c>
      <c r="I126" s="114">
        <f>'[1]6'!J129</f>
        <v>0</v>
      </c>
      <c r="J126" s="114">
        <f>'[1]6'!K129</f>
        <v>0</v>
      </c>
      <c r="K126" s="114"/>
      <c r="L126" s="114"/>
    </row>
    <row r="127" spans="1:12" ht="25.5" x14ac:dyDescent="0.2">
      <c r="A127" s="122">
        <v>424</v>
      </c>
      <c r="B127" s="115" t="s">
        <v>282</v>
      </c>
      <c r="C127" s="114">
        <f>SUM(D127:L127)</f>
        <v>0</v>
      </c>
      <c r="D127" s="114">
        <f>'[1]6'!E151</f>
        <v>0</v>
      </c>
      <c r="E127" s="114">
        <f>'[1]6'!F151</f>
        <v>0</v>
      </c>
      <c r="F127" s="114">
        <f>'[1]6'!G151</f>
        <v>0</v>
      </c>
      <c r="G127" s="114">
        <f>'[1]6'!H151</f>
        <v>0</v>
      </c>
      <c r="H127" s="114">
        <f>'[1]6'!I151</f>
        <v>0</v>
      </c>
      <c r="I127" s="114">
        <f>'[1]6'!J151</f>
        <v>0</v>
      </c>
      <c r="J127" s="114">
        <f>'[1]6'!K151</f>
        <v>0</v>
      </c>
      <c r="K127" s="114"/>
      <c r="L127" s="114"/>
    </row>
    <row r="128" spans="1:12" x14ac:dyDescent="0.2">
      <c r="A128" s="122">
        <v>426</v>
      </c>
      <c r="B128" s="115" t="s">
        <v>283</v>
      </c>
      <c r="C128" s="114">
        <f>SUM(D128:L128)</f>
        <v>0</v>
      </c>
      <c r="D128" s="114">
        <f>'[1]6'!E154</f>
        <v>0</v>
      </c>
      <c r="E128" s="114">
        <f>'[1]6'!F154</f>
        <v>0</v>
      </c>
      <c r="F128" s="114">
        <f>'[1]6'!G154</f>
        <v>0</v>
      </c>
      <c r="G128" s="114">
        <f>'[1]6'!H154</f>
        <v>0</v>
      </c>
      <c r="H128" s="114">
        <f>'[1]6'!I154</f>
        <v>0</v>
      </c>
      <c r="I128" s="114">
        <f>'[1]6'!J154</f>
        <v>0</v>
      </c>
      <c r="J128" s="114">
        <f>'[1]6'!K154</f>
        <v>0</v>
      </c>
      <c r="K128" s="114"/>
      <c r="L128" s="114"/>
    </row>
    <row r="129" spans="1:12" x14ac:dyDescent="0.2">
      <c r="A129" s="118" t="s">
        <v>292</v>
      </c>
      <c r="B129" s="128" t="str">
        <f>'[1]7'!$C$2</f>
        <v>Eko škola</v>
      </c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1:12" x14ac:dyDescent="0.2">
      <c r="A130" s="112">
        <v>3</v>
      </c>
      <c r="B130" s="121" t="s">
        <v>267</v>
      </c>
      <c r="C130" s="114">
        <f t="shared" ref="C130:L130" si="38">C131+C135+C141</f>
        <v>12387</v>
      </c>
      <c r="D130" s="114">
        <f t="shared" si="38"/>
        <v>0</v>
      </c>
      <c r="E130" s="114">
        <f t="shared" si="38"/>
        <v>6000</v>
      </c>
      <c r="F130" s="114">
        <f t="shared" si="38"/>
        <v>5000</v>
      </c>
      <c r="G130" s="114">
        <f t="shared" si="38"/>
        <v>1387</v>
      </c>
      <c r="H130" s="114">
        <f t="shared" si="38"/>
        <v>0</v>
      </c>
      <c r="I130" s="114">
        <f t="shared" si="38"/>
        <v>0</v>
      </c>
      <c r="J130" s="114">
        <f t="shared" si="38"/>
        <v>0</v>
      </c>
      <c r="K130" s="114">
        <f t="shared" si="38"/>
        <v>0</v>
      </c>
      <c r="L130" s="114">
        <f t="shared" si="38"/>
        <v>0</v>
      </c>
    </row>
    <row r="131" spans="1:12" x14ac:dyDescent="0.2">
      <c r="A131" s="112">
        <v>31</v>
      </c>
      <c r="B131" s="121" t="s">
        <v>268</v>
      </c>
      <c r="C131" s="114">
        <f t="shared" ref="C131:L131" si="39">SUM(C132:C134)</f>
        <v>0</v>
      </c>
      <c r="D131" s="114">
        <f t="shared" si="39"/>
        <v>0</v>
      </c>
      <c r="E131" s="114">
        <f t="shared" si="39"/>
        <v>0</v>
      </c>
      <c r="F131" s="114">
        <f t="shared" si="39"/>
        <v>0</v>
      </c>
      <c r="G131" s="114">
        <f t="shared" si="39"/>
        <v>0</v>
      </c>
      <c r="H131" s="114">
        <f t="shared" si="39"/>
        <v>0</v>
      </c>
      <c r="I131" s="114">
        <f t="shared" si="39"/>
        <v>0</v>
      </c>
      <c r="J131" s="114">
        <f t="shared" si="39"/>
        <v>0</v>
      </c>
      <c r="K131" s="114">
        <f t="shared" si="39"/>
        <v>0</v>
      </c>
      <c r="L131" s="114">
        <f t="shared" si="39"/>
        <v>0</v>
      </c>
    </row>
    <row r="132" spans="1:12" x14ac:dyDescent="0.2">
      <c r="A132" s="122">
        <v>311</v>
      </c>
      <c r="B132" s="115" t="s">
        <v>269</v>
      </c>
      <c r="C132" s="114">
        <f>SUM(D132:L132)</f>
        <v>0</v>
      </c>
      <c r="D132" s="114">
        <f>'[1]7'!E10</f>
        <v>0</v>
      </c>
      <c r="E132" s="114">
        <f>'[1]7'!F10</f>
        <v>0</v>
      </c>
      <c r="F132" s="114">
        <f>'[1]7'!G10</f>
        <v>0</v>
      </c>
      <c r="G132" s="114">
        <f>'[1]7'!H10</f>
        <v>0</v>
      </c>
      <c r="H132" s="114">
        <f>'[1]7'!I10</f>
        <v>0</v>
      </c>
      <c r="I132" s="114">
        <f>'[1]7'!J10</f>
        <v>0</v>
      </c>
      <c r="J132" s="114">
        <f>'[1]7'!K10</f>
        <v>0</v>
      </c>
      <c r="K132" s="114"/>
      <c r="L132" s="114"/>
    </row>
    <row r="133" spans="1:12" x14ac:dyDescent="0.2">
      <c r="A133" s="122">
        <v>312</v>
      </c>
      <c r="B133" s="115" t="s">
        <v>270</v>
      </c>
      <c r="C133" s="114">
        <f>SUM(D133:L133)</f>
        <v>0</v>
      </c>
      <c r="D133" s="114">
        <f>'[1]7'!E15</f>
        <v>0</v>
      </c>
      <c r="E133" s="114">
        <f>'[1]7'!F15</f>
        <v>0</v>
      </c>
      <c r="F133" s="114">
        <f>'[1]7'!G15</f>
        <v>0</v>
      </c>
      <c r="G133" s="114">
        <f>'[1]7'!H15</f>
        <v>0</v>
      </c>
      <c r="H133" s="114">
        <f>'[1]7'!I15</f>
        <v>0</v>
      </c>
      <c r="I133" s="114">
        <f>'[1]7'!J15</f>
        <v>0</v>
      </c>
      <c r="J133" s="114">
        <f>'[1]7'!K15</f>
        <v>0</v>
      </c>
      <c r="K133" s="114"/>
      <c r="L133" s="114"/>
    </row>
    <row r="134" spans="1:12" x14ac:dyDescent="0.2">
      <c r="A134" s="122">
        <v>313</v>
      </c>
      <c r="B134" s="115" t="s">
        <v>271</v>
      </c>
      <c r="C134" s="114">
        <f>SUM(D134:L134)</f>
        <v>0</v>
      </c>
      <c r="D134" s="114">
        <f>'[1]7'!E17</f>
        <v>0</v>
      </c>
      <c r="E134" s="114">
        <f>'[1]7'!F17</f>
        <v>0</v>
      </c>
      <c r="F134" s="114">
        <f>'[1]7'!G17</f>
        <v>0</v>
      </c>
      <c r="G134" s="114">
        <f>'[1]7'!H17</f>
        <v>0</v>
      </c>
      <c r="H134" s="114">
        <f>'[1]7'!I17</f>
        <v>0</v>
      </c>
      <c r="I134" s="114">
        <f>'[1]7'!J17</f>
        <v>0</v>
      </c>
      <c r="J134" s="114">
        <f>'[1]7'!K17</f>
        <v>0</v>
      </c>
      <c r="K134" s="114"/>
      <c r="L134" s="114"/>
    </row>
    <row r="135" spans="1:12" x14ac:dyDescent="0.2">
      <c r="A135" s="112">
        <v>32</v>
      </c>
      <c r="B135" s="121" t="s">
        <v>12</v>
      </c>
      <c r="C135" s="114">
        <f t="shared" ref="C135:L135" si="40">SUM(C136:C140)</f>
        <v>12387</v>
      </c>
      <c r="D135" s="114">
        <f t="shared" si="40"/>
        <v>0</v>
      </c>
      <c r="E135" s="114">
        <f t="shared" si="40"/>
        <v>6000</v>
      </c>
      <c r="F135" s="114">
        <f t="shared" si="40"/>
        <v>5000</v>
      </c>
      <c r="G135" s="114">
        <f t="shared" si="40"/>
        <v>1387</v>
      </c>
      <c r="H135" s="114">
        <f t="shared" si="40"/>
        <v>0</v>
      </c>
      <c r="I135" s="114">
        <f t="shared" si="40"/>
        <v>0</v>
      </c>
      <c r="J135" s="114">
        <f t="shared" si="40"/>
        <v>0</v>
      </c>
      <c r="K135" s="114">
        <f t="shared" si="40"/>
        <v>0</v>
      </c>
      <c r="L135" s="114">
        <f t="shared" si="40"/>
        <v>0</v>
      </c>
    </row>
    <row r="136" spans="1:12" x14ac:dyDescent="0.2">
      <c r="A136" s="122">
        <v>321</v>
      </c>
      <c r="B136" s="115" t="s">
        <v>13</v>
      </c>
      <c r="C136" s="114">
        <f>SUM(D136:L136)</f>
        <v>1525</v>
      </c>
      <c r="D136" s="114">
        <f>'[1]7'!E21</f>
        <v>0</v>
      </c>
      <c r="E136" s="114">
        <f>'[1]7'!F21</f>
        <v>0</v>
      </c>
      <c r="F136" s="114">
        <f>'[1]7'!G21</f>
        <v>1525</v>
      </c>
      <c r="G136" s="114">
        <f>'[1]7'!H21</f>
        <v>0</v>
      </c>
      <c r="H136" s="114">
        <f>'[1]7'!I21</f>
        <v>0</v>
      </c>
      <c r="I136" s="114">
        <f>'[1]7'!J21</f>
        <v>0</v>
      </c>
      <c r="J136" s="114">
        <f>'[1]7'!K21</f>
        <v>0</v>
      </c>
      <c r="K136" s="114"/>
      <c r="L136" s="114"/>
    </row>
    <row r="137" spans="1:12" x14ac:dyDescent="0.2">
      <c r="A137" s="122">
        <v>322</v>
      </c>
      <c r="B137" s="115" t="s">
        <v>19</v>
      </c>
      <c r="C137" s="114">
        <f>SUM(D137:L137)</f>
        <v>9441</v>
      </c>
      <c r="D137" s="114">
        <f>'[1]7'!E26</f>
        <v>0</v>
      </c>
      <c r="E137" s="114">
        <f>'[1]7'!F26</f>
        <v>5000</v>
      </c>
      <c r="F137" s="114">
        <f>'[1]7'!G26</f>
        <v>3137</v>
      </c>
      <c r="G137" s="114">
        <f>'[1]7'!H26</f>
        <v>1304</v>
      </c>
      <c r="H137" s="114">
        <f>'[1]7'!I26</f>
        <v>0</v>
      </c>
      <c r="I137" s="114">
        <f>'[1]7'!J26</f>
        <v>0</v>
      </c>
      <c r="J137" s="114">
        <f>'[1]7'!K26</f>
        <v>0</v>
      </c>
      <c r="K137" s="114"/>
      <c r="L137" s="114"/>
    </row>
    <row r="138" spans="1:12" x14ac:dyDescent="0.2">
      <c r="A138" s="122">
        <v>323</v>
      </c>
      <c r="B138" s="115" t="s">
        <v>87</v>
      </c>
      <c r="C138" s="114">
        <f>SUM(D138:L138)</f>
        <v>338</v>
      </c>
      <c r="D138" s="114">
        <f>'[1]7'!E52</f>
        <v>0</v>
      </c>
      <c r="E138" s="114">
        <f>'[1]7'!F52</f>
        <v>0</v>
      </c>
      <c r="F138" s="114">
        <f>'[1]7'!G52</f>
        <v>338</v>
      </c>
      <c r="G138" s="114">
        <f>'[1]7'!H52</f>
        <v>0</v>
      </c>
      <c r="H138" s="114">
        <f>'[1]7'!I52</f>
        <v>0</v>
      </c>
      <c r="I138" s="114">
        <f>'[1]7'!J52</f>
        <v>0</v>
      </c>
      <c r="J138" s="114">
        <f>'[1]7'!K52</f>
        <v>0</v>
      </c>
      <c r="K138" s="114"/>
      <c r="L138" s="114"/>
    </row>
    <row r="139" spans="1:12" ht="25.5" x14ac:dyDescent="0.2">
      <c r="A139" s="122">
        <v>324</v>
      </c>
      <c r="B139" s="115" t="s">
        <v>272</v>
      </c>
      <c r="C139" s="114">
        <f>SUM(D139:L139)</f>
        <v>0</v>
      </c>
      <c r="D139" s="114">
        <f>'[1]7'!E98</f>
        <v>0</v>
      </c>
      <c r="E139" s="114">
        <f>'[1]7'!F98</f>
        <v>0</v>
      </c>
      <c r="F139" s="114">
        <f>'[1]7'!G98</f>
        <v>0</v>
      </c>
      <c r="G139" s="114">
        <f>'[1]7'!H98</f>
        <v>0</v>
      </c>
      <c r="H139" s="114">
        <f>'[1]7'!I98</f>
        <v>0</v>
      </c>
      <c r="I139" s="114">
        <f>'[1]7'!J98</f>
        <v>0</v>
      </c>
      <c r="J139" s="114">
        <f>'[1]7'!K98</f>
        <v>0</v>
      </c>
      <c r="K139" s="114"/>
      <c r="L139" s="114"/>
    </row>
    <row r="140" spans="1:12" x14ac:dyDescent="0.2">
      <c r="A140" s="122">
        <v>329</v>
      </c>
      <c r="B140" s="115" t="s">
        <v>174</v>
      </c>
      <c r="C140" s="114">
        <f>SUM(D140:L140)</f>
        <v>1083</v>
      </c>
      <c r="D140" s="114">
        <f>'[1]7'!E104</f>
        <v>0</v>
      </c>
      <c r="E140" s="114">
        <f>'[1]7'!F104</f>
        <v>1000</v>
      </c>
      <c r="F140" s="114">
        <f>'[1]7'!G104</f>
        <v>0</v>
      </c>
      <c r="G140" s="114">
        <f>'[1]7'!H104</f>
        <v>83</v>
      </c>
      <c r="H140" s="114">
        <f>'[1]7'!I104</f>
        <v>0</v>
      </c>
      <c r="I140" s="114">
        <f>'[1]7'!J104</f>
        <v>0</v>
      </c>
      <c r="J140" s="114">
        <f>'[1]7'!K104</f>
        <v>0</v>
      </c>
      <c r="K140" s="114"/>
      <c r="L140" s="114"/>
    </row>
    <row r="141" spans="1:12" x14ac:dyDescent="0.2">
      <c r="A141" s="112">
        <v>34</v>
      </c>
      <c r="B141" s="121" t="s">
        <v>273</v>
      </c>
      <c r="C141" s="114">
        <f t="shared" ref="C141:L141" si="41">C142</f>
        <v>0</v>
      </c>
      <c r="D141" s="114">
        <f t="shared" si="41"/>
        <v>0</v>
      </c>
      <c r="E141" s="114">
        <f t="shared" si="41"/>
        <v>0</v>
      </c>
      <c r="F141" s="114">
        <f t="shared" si="41"/>
        <v>0</v>
      </c>
      <c r="G141" s="114">
        <f t="shared" si="41"/>
        <v>0</v>
      </c>
      <c r="H141" s="114">
        <f t="shared" si="41"/>
        <v>0</v>
      </c>
      <c r="I141" s="114">
        <f t="shared" si="41"/>
        <v>0</v>
      </c>
      <c r="J141" s="114">
        <f t="shared" si="41"/>
        <v>0</v>
      </c>
      <c r="K141" s="114">
        <f t="shared" si="41"/>
        <v>0</v>
      </c>
      <c r="L141" s="114">
        <f t="shared" si="41"/>
        <v>0</v>
      </c>
    </row>
    <row r="142" spans="1:12" x14ac:dyDescent="0.2">
      <c r="A142" s="122">
        <v>343</v>
      </c>
      <c r="B142" s="115" t="s">
        <v>184</v>
      </c>
      <c r="C142" s="114">
        <f>SUM(D142:L142)</f>
        <v>0</v>
      </c>
      <c r="D142" s="114">
        <f>'[1]7'!E122</f>
        <v>0</v>
      </c>
      <c r="E142" s="114">
        <f>'[1]7'!F122</f>
        <v>0</v>
      </c>
      <c r="F142" s="114">
        <f>'[1]7'!G122</f>
        <v>0</v>
      </c>
      <c r="G142" s="114">
        <f>'[1]7'!H122</f>
        <v>0</v>
      </c>
      <c r="H142" s="114">
        <f>'[1]7'!I122</f>
        <v>0</v>
      </c>
      <c r="I142" s="114">
        <f>'[1]7'!J122</f>
        <v>0</v>
      </c>
      <c r="J142" s="114">
        <f>'[1]7'!K122</f>
        <v>0</v>
      </c>
      <c r="K142" s="114"/>
      <c r="L142" s="114"/>
    </row>
    <row r="143" spans="1:12" ht="25.5" x14ac:dyDescent="0.2">
      <c r="A143" s="112">
        <v>4</v>
      </c>
      <c r="B143" s="121" t="s">
        <v>189</v>
      </c>
      <c r="C143" s="114">
        <f t="shared" ref="C143:L143" si="42">C144</f>
        <v>0</v>
      </c>
      <c r="D143" s="114">
        <f t="shared" si="42"/>
        <v>0</v>
      </c>
      <c r="E143" s="114">
        <f t="shared" si="42"/>
        <v>0</v>
      </c>
      <c r="F143" s="114">
        <f t="shared" si="42"/>
        <v>0</v>
      </c>
      <c r="G143" s="114">
        <f t="shared" si="42"/>
        <v>0</v>
      </c>
      <c r="H143" s="114">
        <f t="shared" si="42"/>
        <v>0</v>
      </c>
      <c r="I143" s="114">
        <f t="shared" si="42"/>
        <v>0</v>
      </c>
      <c r="J143" s="114">
        <f t="shared" si="42"/>
        <v>0</v>
      </c>
      <c r="K143" s="114">
        <f t="shared" si="42"/>
        <v>0</v>
      </c>
      <c r="L143" s="114">
        <f t="shared" si="42"/>
        <v>0</v>
      </c>
    </row>
    <row r="144" spans="1:12" ht="25.5" x14ac:dyDescent="0.2">
      <c r="A144" s="112">
        <v>42</v>
      </c>
      <c r="B144" s="121" t="s">
        <v>280</v>
      </c>
      <c r="C144" s="114">
        <f t="shared" ref="C144:L144" si="43">SUM(C145:C147)</f>
        <v>0</v>
      </c>
      <c r="D144" s="114">
        <f t="shared" si="43"/>
        <v>0</v>
      </c>
      <c r="E144" s="114">
        <f t="shared" si="43"/>
        <v>0</v>
      </c>
      <c r="F144" s="114">
        <f t="shared" si="43"/>
        <v>0</v>
      </c>
      <c r="G144" s="114">
        <f t="shared" si="43"/>
        <v>0</v>
      </c>
      <c r="H144" s="114">
        <f t="shared" si="43"/>
        <v>0</v>
      </c>
      <c r="I144" s="114">
        <f t="shared" si="43"/>
        <v>0</v>
      </c>
      <c r="J144" s="114">
        <f t="shared" si="43"/>
        <v>0</v>
      </c>
      <c r="K144" s="114">
        <f t="shared" si="43"/>
        <v>0</v>
      </c>
      <c r="L144" s="114">
        <f t="shared" si="43"/>
        <v>0</v>
      </c>
    </row>
    <row r="145" spans="1:12" x14ac:dyDescent="0.2">
      <c r="A145" s="122">
        <v>422</v>
      </c>
      <c r="B145" s="115" t="s">
        <v>191</v>
      </c>
      <c r="C145" s="114">
        <f>SUM(D145:L145)</f>
        <v>0</v>
      </c>
      <c r="D145" s="114">
        <f>'[1]7'!E129</f>
        <v>0</v>
      </c>
      <c r="E145" s="114">
        <f>'[1]7'!F129</f>
        <v>0</v>
      </c>
      <c r="F145" s="114">
        <f>'[1]7'!G129</f>
        <v>0</v>
      </c>
      <c r="G145" s="114">
        <f>'[1]7'!H129</f>
        <v>0</v>
      </c>
      <c r="H145" s="114">
        <f>'[1]7'!I129</f>
        <v>0</v>
      </c>
      <c r="I145" s="114">
        <f>'[1]7'!J129</f>
        <v>0</v>
      </c>
      <c r="J145" s="114">
        <f>'[1]7'!K129</f>
        <v>0</v>
      </c>
      <c r="K145" s="114"/>
      <c r="L145" s="114"/>
    </row>
    <row r="146" spans="1:12" ht="25.5" x14ac:dyDescent="0.2">
      <c r="A146" s="122">
        <v>424</v>
      </c>
      <c r="B146" s="115" t="s">
        <v>282</v>
      </c>
      <c r="C146" s="114">
        <f>SUM(D146:L146)</f>
        <v>0</v>
      </c>
      <c r="D146" s="114">
        <f>'[1]7'!E151</f>
        <v>0</v>
      </c>
      <c r="E146" s="114">
        <f>'[1]7'!F151</f>
        <v>0</v>
      </c>
      <c r="F146" s="114">
        <f>'[1]7'!G151</f>
        <v>0</v>
      </c>
      <c r="G146" s="114">
        <f>'[1]7'!H151</f>
        <v>0</v>
      </c>
      <c r="H146" s="114">
        <f>'[1]7'!I151</f>
        <v>0</v>
      </c>
      <c r="I146" s="114">
        <f>'[1]7'!J151</f>
        <v>0</v>
      </c>
      <c r="J146" s="114">
        <f>'[1]7'!K151</f>
        <v>0</v>
      </c>
      <c r="K146" s="114"/>
      <c r="L146" s="114"/>
    </row>
    <row r="147" spans="1:12" x14ac:dyDescent="0.2">
      <c r="A147" s="122">
        <v>426</v>
      </c>
      <c r="B147" s="115" t="s">
        <v>283</v>
      </c>
      <c r="C147" s="114">
        <f>SUM(D147:L147)</f>
        <v>0</v>
      </c>
      <c r="D147" s="114">
        <f>'[1]7'!E154</f>
        <v>0</v>
      </c>
      <c r="E147" s="114">
        <f>'[1]7'!F154</f>
        <v>0</v>
      </c>
      <c r="F147" s="114">
        <f>'[1]7'!G154</f>
        <v>0</v>
      </c>
      <c r="G147" s="114">
        <f>'[1]7'!H154</f>
        <v>0</v>
      </c>
      <c r="H147" s="114">
        <f>'[1]7'!I154</f>
        <v>0</v>
      </c>
      <c r="I147" s="114">
        <f>'[1]7'!J154</f>
        <v>0</v>
      </c>
      <c r="J147" s="114">
        <f>'[1]7'!K154</f>
        <v>0</v>
      </c>
      <c r="K147" s="114"/>
      <c r="L147" s="114"/>
    </row>
    <row r="148" spans="1:12" x14ac:dyDescent="0.2">
      <c r="A148" s="118" t="s">
        <v>293</v>
      </c>
      <c r="B148" s="128" t="str">
        <f>'[1]8'!$C$2</f>
        <v>Tiskanje školskog lista</v>
      </c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1:12" x14ac:dyDescent="0.2">
      <c r="A149" s="112">
        <v>3</v>
      </c>
      <c r="B149" s="121" t="s">
        <v>267</v>
      </c>
      <c r="C149" s="114">
        <f t="shared" ref="C149:L149" si="44">C150+C154+C160</f>
        <v>7230</v>
      </c>
      <c r="D149" s="114">
        <f t="shared" si="44"/>
        <v>0</v>
      </c>
      <c r="E149" s="114">
        <f t="shared" si="44"/>
        <v>0</v>
      </c>
      <c r="F149" s="114">
        <f t="shared" si="44"/>
        <v>5000</v>
      </c>
      <c r="G149" s="114">
        <f t="shared" si="44"/>
        <v>2230</v>
      </c>
      <c r="H149" s="114">
        <f t="shared" si="44"/>
        <v>0</v>
      </c>
      <c r="I149" s="114">
        <f t="shared" si="44"/>
        <v>0</v>
      </c>
      <c r="J149" s="114">
        <f t="shared" si="44"/>
        <v>0</v>
      </c>
      <c r="K149" s="114">
        <f t="shared" si="44"/>
        <v>0</v>
      </c>
      <c r="L149" s="114">
        <f t="shared" si="44"/>
        <v>0</v>
      </c>
    </row>
    <row r="150" spans="1:12" x14ac:dyDescent="0.2">
      <c r="A150" s="112">
        <v>31</v>
      </c>
      <c r="B150" s="121" t="s">
        <v>268</v>
      </c>
      <c r="C150" s="114">
        <f t="shared" ref="C150:L150" si="45">SUM(C151:C153)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  <c r="H150" s="114">
        <f t="shared" si="45"/>
        <v>0</v>
      </c>
      <c r="I150" s="114">
        <f t="shared" si="45"/>
        <v>0</v>
      </c>
      <c r="J150" s="114">
        <f t="shared" si="45"/>
        <v>0</v>
      </c>
      <c r="K150" s="114">
        <f t="shared" si="45"/>
        <v>0</v>
      </c>
      <c r="L150" s="114">
        <f t="shared" si="45"/>
        <v>0</v>
      </c>
    </row>
    <row r="151" spans="1:12" x14ac:dyDescent="0.2">
      <c r="A151" s="122">
        <v>311</v>
      </c>
      <c r="B151" s="115" t="s">
        <v>269</v>
      </c>
      <c r="C151" s="114">
        <f>SUM(D151:L151)</f>
        <v>0</v>
      </c>
      <c r="D151" s="114">
        <f>'[1]8'!E10</f>
        <v>0</v>
      </c>
      <c r="E151" s="114">
        <f>'[1]8'!F10</f>
        <v>0</v>
      </c>
      <c r="F151" s="114">
        <f>'[1]8'!G10</f>
        <v>0</v>
      </c>
      <c r="G151" s="114">
        <f>'[1]8'!H10</f>
        <v>0</v>
      </c>
      <c r="H151" s="114">
        <f>'[1]8'!I10</f>
        <v>0</v>
      </c>
      <c r="I151" s="114">
        <f>'[1]8'!J10</f>
        <v>0</v>
      </c>
      <c r="J151" s="114">
        <f>'[1]8'!K10</f>
        <v>0</v>
      </c>
      <c r="K151" s="114"/>
      <c r="L151" s="114"/>
    </row>
    <row r="152" spans="1:12" x14ac:dyDescent="0.2">
      <c r="A152" s="122">
        <v>312</v>
      </c>
      <c r="B152" s="115" t="s">
        <v>270</v>
      </c>
      <c r="C152" s="114">
        <f>SUM(D152:L152)</f>
        <v>0</v>
      </c>
      <c r="D152" s="114">
        <f>'[1]8'!E15</f>
        <v>0</v>
      </c>
      <c r="E152" s="114">
        <f>'[1]8'!F15</f>
        <v>0</v>
      </c>
      <c r="F152" s="114">
        <f>'[1]8'!G15</f>
        <v>0</v>
      </c>
      <c r="G152" s="114">
        <f>'[1]8'!H15</f>
        <v>0</v>
      </c>
      <c r="H152" s="114">
        <f>'[1]8'!I15</f>
        <v>0</v>
      </c>
      <c r="I152" s="114">
        <f>'[1]8'!J15</f>
        <v>0</v>
      </c>
      <c r="J152" s="114">
        <f>'[1]8'!K15</f>
        <v>0</v>
      </c>
      <c r="K152" s="114"/>
      <c r="L152" s="114"/>
    </row>
    <row r="153" spans="1:12" x14ac:dyDescent="0.2">
      <c r="A153" s="122">
        <v>313</v>
      </c>
      <c r="B153" s="115" t="s">
        <v>271</v>
      </c>
      <c r="C153" s="114">
        <f>SUM(D153:L153)</f>
        <v>0</v>
      </c>
      <c r="D153" s="114">
        <f>'[1]8'!E17</f>
        <v>0</v>
      </c>
      <c r="E153" s="114">
        <f>'[1]8'!F17</f>
        <v>0</v>
      </c>
      <c r="F153" s="114">
        <f>'[1]8'!G17</f>
        <v>0</v>
      </c>
      <c r="G153" s="114">
        <f>'[1]8'!H17</f>
        <v>0</v>
      </c>
      <c r="H153" s="114">
        <f>'[1]8'!I17</f>
        <v>0</v>
      </c>
      <c r="I153" s="114">
        <f>'[1]8'!J17</f>
        <v>0</v>
      </c>
      <c r="J153" s="114">
        <f>'[1]8'!K17</f>
        <v>0</v>
      </c>
      <c r="K153" s="114"/>
      <c r="L153" s="114"/>
    </row>
    <row r="154" spans="1:12" x14ac:dyDescent="0.2">
      <c r="A154" s="112">
        <v>32</v>
      </c>
      <c r="B154" s="121" t="s">
        <v>12</v>
      </c>
      <c r="C154" s="114">
        <f t="shared" ref="C154:L154" si="46">SUM(C155:C159)</f>
        <v>7230</v>
      </c>
      <c r="D154" s="114">
        <f t="shared" si="46"/>
        <v>0</v>
      </c>
      <c r="E154" s="114">
        <f t="shared" si="46"/>
        <v>0</v>
      </c>
      <c r="F154" s="114">
        <f t="shared" si="46"/>
        <v>5000</v>
      </c>
      <c r="G154" s="114">
        <f t="shared" si="46"/>
        <v>2230</v>
      </c>
      <c r="H154" s="114">
        <f t="shared" si="46"/>
        <v>0</v>
      </c>
      <c r="I154" s="114">
        <f t="shared" si="46"/>
        <v>0</v>
      </c>
      <c r="J154" s="114">
        <f t="shared" si="46"/>
        <v>0</v>
      </c>
      <c r="K154" s="114">
        <f t="shared" si="46"/>
        <v>0</v>
      </c>
      <c r="L154" s="114">
        <f t="shared" si="46"/>
        <v>0</v>
      </c>
    </row>
    <row r="155" spans="1:12" x14ac:dyDescent="0.2">
      <c r="A155" s="122">
        <v>321</v>
      </c>
      <c r="B155" s="115" t="s">
        <v>13</v>
      </c>
      <c r="C155" s="114">
        <f>SUM(D155:L155)</f>
        <v>0</v>
      </c>
      <c r="D155" s="114">
        <f>'[1]8'!E21</f>
        <v>0</v>
      </c>
      <c r="E155" s="114">
        <f>'[1]8'!F21</f>
        <v>0</v>
      </c>
      <c r="F155" s="114">
        <f>'[1]8'!G21</f>
        <v>0</v>
      </c>
      <c r="G155" s="114">
        <f>'[1]8'!H21</f>
        <v>0</v>
      </c>
      <c r="H155" s="114">
        <f>'[1]8'!I21</f>
        <v>0</v>
      </c>
      <c r="I155" s="114">
        <f>'[1]8'!J21</f>
        <v>0</v>
      </c>
      <c r="J155" s="114">
        <f>'[1]8'!K21</f>
        <v>0</v>
      </c>
      <c r="K155" s="114"/>
      <c r="L155" s="114"/>
    </row>
    <row r="156" spans="1:12" x14ac:dyDescent="0.2">
      <c r="A156" s="122">
        <v>322</v>
      </c>
      <c r="B156" s="115" t="s">
        <v>19</v>
      </c>
      <c r="C156" s="114">
        <f>SUM(D156:L156)</f>
        <v>0</v>
      </c>
      <c r="D156" s="114">
        <f>'[1]8'!E26</f>
        <v>0</v>
      </c>
      <c r="E156" s="114">
        <f>'[1]8'!F26</f>
        <v>0</v>
      </c>
      <c r="F156" s="114">
        <f>'[1]8'!G26</f>
        <v>0</v>
      </c>
      <c r="G156" s="114">
        <f>'[1]8'!H26</f>
        <v>0</v>
      </c>
      <c r="H156" s="114">
        <f>'[1]8'!I26</f>
        <v>0</v>
      </c>
      <c r="I156" s="114">
        <f>'[1]8'!J26</f>
        <v>0</v>
      </c>
      <c r="J156" s="114">
        <f>'[1]8'!K26</f>
        <v>0</v>
      </c>
      <c r="K156" s="114"/>
      <c r="L156" s="114"/>
    </row>
    <row r="157" spans="1:12" x14ac:dyDescent="0.2">
      <c r="A157" s="122">
        <v>323</v>
      </c>
      <c r="B157" s="115" t="s">
        <v>87</v>
      </c>
      <c r="C157" s="114">
        <f>SUM(D157:L157)</f>
        <v>7230</v>
      </c>
      <c r="D157" s="114">
        <f>'[1]8'!E52</f>
        <v>0</v>
      </c>
      <c r="E157" s="114">
        <f>'[1]8'!F52</f>
        <v>0</v>
      </c>
      <c r="F157" s="114">
        <f>'[1]8'!G52</f>
        <v>5000</v>
      </c>
      <c r="G157" s="114">
        <f>'[1]8'!H52</f>
        <v>2230</v>
      </c>
      <c r="H157" s="114">
        <f>'[1]8'!I52</f>
        <v>0</v>
      </c>
      <c r="I157" s="114">
        <f>'[1]8'!J52</f>
        <v>0</v>
      </c>
      <c r="J157" s="114">
        <f>'[1]8'!K52</f>
        <v>0</v>
      </c>
      <c r="K157" s="114"/>
      <c r="L157" s="114"/>
    </row>
    <row r="158" spans="1:12" ht="25.5" x14ac:dyDescent="0.2">
      <c r="A158" s="122">
        <v>324</v>
      </c>
      <c r="B158" s="115" t="s">
        <v>272</v>
      </c>
      <c r="C158" s="114">
        <f>SUM(D158:L158)</f>
        <v>0</v>
      </c>
      <c r="D158" s="114">
        <f>'[1]8'!E98</f>
        <v>0</v>
      </c>
      <c r="E158" s="114">
        <f>'[1]8'!F98</f>
        <v>0</v>
      </c>
      <c r="F158" s="114">
        <f>'[1]8'!G98</f>
        <v>0</v>
      </c>
      <c r="G158" s="114">
        <f>'[1]8'!H98</f>
        <v>0</v>
      </c>
      <c r="H158" s="114">
        <f>'[1]8'!I98</f>
        <v>0</v>
      </c>
      <c r="I158" s="114">
        <f>'[1]8'!J98</f>
        <v>0</v>
      </c>
      <c r="J158" s="114">
        <f>'[1]8'!K98</f>
        <v>0</v>
      </c>
      <c r="K158" s="114"/>
      <c r="L158" s="114"/>
    </row>
    <row r="159" spans="1:12" x14ac:dyDescent="0.2">
      <c r="A159" s="122">
        <v>329</v>
      </c>
      <c r="B159" s="115" t="s">
        <v>174</v>
      </c>
      <c r="C159" s="114">
        <f>SUM(D159:L159)</f>
        <v>0</v>
      </c>
      <c r="D159" s="114">
        <f>'[1]8'!E104</f>
        <v>0</v>
      </c>
      <c r="E159" s="114">
        <f>'[1]8'!F104</f>
        <v>0</v>
      </c>
      <c r="F159" s="114">
        <f>'[1]8'!G104</f>
        <v>0</v>
      </c>
      <c r="G159" s="114">
        <f>'[1]8'!H104</f>
        <v>0</v>
      </c>
      <c r="H159" s="114">
        <f>'[1]8'!I104</f>
        <v>0</v>
      </c>
      <c r="I159" s="114">
        <f>'[1]8'!J104</f>
        <v>0</v>
      </c>
      <c r="J159" s="114">
        <f>'[1]8'!K104</f>
        <v>0</v>
      </c>
      <c r="K159" s="114"/>
      <c r="L159" s="114"/>
    </row>
    <row r="160" spans="1:12" x14ac:dyDescent="0.2">
      <c r="A160" s="112">
        <v>34</v>
      </c>
      <c r="B160" s="121" t="s">
        <v>273</v>
      </c>
      <c r="C160" s="114">
        <f t="shared" ref="C160:L160" si="47">C161</f>
        <v>0</v>
      </c>
      <c r="D160" s="114">
        <f t="shared" si="47"/>
        <v>0</v>
      </c>
      <c r="E160" s="114">
        <f t="shared" si="47"/>
        <v>0</v>
      </c>
      <c r="F160" s="114">
        <f t="shared" si="47"/>
        <v>0</v>
      </c>
      <c r="G160" s="114">
        <f t="shared" si="47"/>
        <v>0</v>
      </c>
      <c r="H160" s="114">
        <f t="shared" si="47"/>
        <v>0</v>
      </c>
      <c r="I160" s="114">
        <f t="shared" si="47"/>
        <v>0</v>
      </c>
      <c r="J160" s="114">
        <f t="shared" si="47"/>
        <v>0</v>
      </c>
      <c r="K160" s="114">
        <f t="shared" si="47"/>
        <v>0</v>
      </c>
      <c r="L160" s="114">
        <f t="shared" si="47"/>
        <v>0</v>
      </c>
    </row>
    <row r="161" spans="1:12" x14ac:dyDescent="0.2">
      <c r="A161" s="122">
        <v>343</v>
      </c>
      <c r="B161" s="115" t="s">
        <v>184</v>
      </c>
      <c r="C161" s="114">
        <f>SUM(D161:L161)</f>
        <v>0</v>
      </c>
      <c r="D161" s="114">
        <f>'[1]8'!E122</f>
        <v>0</v>
      </c>
      <c r="E161" s="114">
        <f>'[1]8'!F122</f>
        <v>0</v>
      </c>
      <c r="F161" s="114">
        <f>'[1]8'!G122</f>
        <v>0</v>
      </c>
      <c r="G161" s="114">
        <f>'[1]8'!H122</f>
        <v>0</v>
      </c>
      <c r="H161" s="114">
        <f>'[1]8'!I122</f>
        <v>0</v>
      </c>
      <c r="I161" s="114">
        <f>'[1]8'!J122</f>
        <v>0</v>
      </c>
      <c r="J161" s="114">
        <f>'[1]8'!K122</f>
        <v>0</v>
      </c>
      <c r="K161" s="114"/>
      <c r="L161" s="114"/>
    </row>
    <row r="162" spans="1:12" ht="25.5" x14ac:dyDescent="0.2">
      <c r="A162" s="112">
        <v>4</v>
      </c>
      <c r="B162" s="121" t="s">
        <v>189</v>
      </c>
      <c r="C162" s="114">
        <f t="shared" ref="C162:L162" si="48">C163</f>
        <v>0</v>
      </c>
      <c r="D162" s="114">
        <f t="shared" si="48"/>
        <v>0</v>
      </c>
      <c r="E162" s="114">
        <f t="shared" si="48"/>
        <v>0</v>
      </c>
      <c r="F162" s="114">
        <f t="shared" si="48"/>
        <v>0</v>
      </c>
      <c r="G162" s="114">
        <f t="shared" si="48"/>
        <v>0</v>
      </c>
      <c r="H162" s="114">
        <f t="shared" si="48"/>
        <v>0</v>
      </c>
      <c r="I162" s="114">
        <f t="shared" si="48"/>
        <v>0</v>
      </c>
      <c r="J162" s="114">
        <f t="shared" si="48"/>
        <v>0</v>
      </c>
      <c r="K162" s="114">
        <f t="shared" si="48"/>
        <v>0</v>
      </c>
      <c r="L162" s="114">
        <f t="shared" si="48"/>
        <v>0</v>
      </c>
    </row>
    <row r="163" spans="1:12" ht="25.5" x14ac:dyDescent="0.2">
      <c r="A163" s="112">
        <v>42</v>
      </c>
      <c r="B163" s="121" t="s">
        <v>280</v>
      </c>
      <c r="C163" s="114">
        <f t="shared" ref="C163:L163" si="49">SUM(C164:C166)</f>
        <v>0</v>
      </c>
      <c r="D163" s="114">
        <f t="shared" si="49"/>
        <v>0</v>
      </c>
      <c r="E163" s="114">
        <f t="shared" si="49"/>
        <v>0</v>
      </c>
      <c r="F163" s="114">
        <f t="shared" si="49"/>
        <v>0</v>
      </c>
      <c r="G163" s="114">
        <f t="shared" si="49"/>
        <v>0</v>
      </c>
      <c r="H163" s="114">
        <f t="shared" si="49"/>
        <v>0</v>
      </c>
      <c r="I163" s="114">
        <f t="shared" si="49"/>
        <v>0</v>
      </c>
      <c r="J163" s="114">
        <f t="shared" si="49"/>
        <v>0</v>
      </c>
      <c r="K163" s="114">
        <f t="shared" si="49"/>
        <v>0</v>
      </c>
      <c r="L163" s="114">
        <f t="shared" si="49"/>
        <v>0</v>
      </c>
    </row>
    <row r="164" spans="1:12" x14ac:dyDescent="0.2">
      <c r="A164" s="122">
        <v>422</v>
      </c>
      <c r="B164" s="115" t="s">
        <v>191</v>
      </c>
      <c r="C164" s="114">
        <f>SUM(D164:L164)</f>
        <v>0</v>
      </c>
      <c r="D164" s="114">
        <f>'[1]8'!E129</f>
        <v>0</v>
      </c>
      <c r="E164" s="114">
        <f>'[1]8'!F129</f>
        <v>0</v>
      </c>
      <c r="F164" s="114">
        <f>'[1]8'!G129</f>
        <v>0</v>
      </c>
      <c r="G164" s="114">
        <f>'[1]8'!H129</f>
        <v>0</v>
      </c>
      <c r="H164" s="114">
        <f>'[1]8'!I129</f>
        <v>0</v>
      </c>
      <c r="I164" s="114">
        <f>'[1]8'!J129</f>
        <v>0</v>
      </c>
      <c r="J164" s="114">
        <f>'[1]8'!K129</f>
        <v>0</v>
      </c>
      <c r="K164" s="114"/>
      <c r="L164" s="114"/>
    </row>
    <row r="165" spans="1:12" ht="25.5" x14ac:dyDescent="0.2">
      <c r="A165" s="122">
        <v>424</v>
      </c>
      <c r="B165" s="115" t="s">
        <v>282</v>
      </c>
      <c r="C165" s="114">
        <f>SUM(D165:L165)</f>
        <v>0</v>
      </c>
      <c r="D165" s="114">
        <f>'[1]8'!E151</f>
        <v>0</v>
      </c>
      <c r="E165" s="114">
        <f>'[1]8'!F151</f>
        <v>0</v>
      </c>
      <c r="F165" s="114">
        <f>'[1]8'!G151</f>
        <v>0</v>
      </c>
      <c r="G165" s="114">
        <f>'[1]8'!H151</f>
        <v>0</v>
      </c>
      <c r="H165" s="114">
        <f>'[1]8'!I151</f>
        <v>0</v>
      </c>
      <c r="I165" s="114">
        <f>'[1]8'!J151</f>
        <v>0</v>
      </c>
      <c r="J165" s="114">
        <f>'[1]8'!K151</f>
        <v>0</v>
      </c>
      <c r="K165" s="114"/>
      <c r="L165" s="114"/>
    </row>
    <row r="166" spans="1:12" x14ac:dyDescent="0.2">
      <c r="A166" s="122">
        <v>426</v>
      </c>
      <c r="B166" s="115" t="s">
        <v>283</v>
      </c>
      <c r="C166" s="114">
        <f>SUM(D166:L166)</f>
        <v>0</v>
      </c>
      <c r="D166" s="114">
        <f>'[1]8'!E154</f>
        <v>0</v>
      </c>
      <c r="E166" s="114">
        <f>'[1]8'!F154</f>
        <v>0</v>
      </c>
      <c r="F166" s="114">
        <f>'[1]8'!G154</f>
        <v>0</v>
      </c>
      <c r="G166" s="114">
        <f>'[1]8'!H154</f>
        <v>0</v>
      </c>
      <c r="H166" s="114">
        <f>'[1]8'!I154</f>
        <v>0</v>
      </c>
      <c r="I166" s="114">
        <f>'[1]8'!J154</f>
        <v>0</v>
      </c>
      <c r="J166" s="114">
        <f>'[1]8'!K154</f>
        <v>0</v>
      </c>
      <c r="K166" s="114"/>
      <c r="L166" s="114"/>
    </row>
    <row r="167" spans="1:12" ht="25.5" customHeight="1" x14ac:dyDescent="0.2">
      <c r="A167" s="118" t="s">
        <v>294</v>
      </c>
      <c r="B167" s="128" t="str">
        <f>'[1]9'!$C$2</f>
        <v>Izvannastavne aktivnosti škola u prirodi, ekskurzije i izleti</v>
      </c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1:12" x14ac:dyDescent="0.2">
      <c r="A168" s="112">
        <v>3</v>
      </c>
      <c r="B168" s="121" t="s">
        <v>267</v>
      </c>
      <c r="C168" s="114">
        <f t="shared" ref="C168:L168" si="50">C169+C173+C179</f>
        <v>27345</v>
      </c>
      <c r="D168" s="114">
        <f t="shared" si="50"/>
        <v>0</v>
      </c>
      <c r="E168" s="114">
        <f t="shared" si="50"/>
        <v>0</v>
      </c>
      <c r="F168" s="114">
        <f t="shared" si="50"/>
        <v>0</v>
      </c>
      <c r="G168" s="114">
        <f t="shared" si="50"/>
        <v>735</v>
      </c>
      <c r="H168" s="114">
        <f t="shared" si="50"/>
        <v>26610</v>
      </c>
      <c r="I168" s="114">
        <f t="shared" si="50"/>
        <v>0</v>
      </c>
      <c r="J168" s="114">
        <f t="shared" si="50"/>
        <v>0</v>
      </c>
      <c r="K168" s="114">
        <f t="shared" si="50"/>
        <v>0</v>
      </c>
      <c r="L168" s="114">
        <f t="shared" si="50"/>
        <v>0</v>
      </c>
    </row>
    <row r="169" spans="1:12" x14ac:dyDescent="0.2">
      <c r="A169" s="112">
        <v>31</v>
      </c>
      <c r="B169" s="121" t="s">
        <v>268</v>
      </c>
      <c r="C169" s="114">
        <f t="shared" ref="C169:L169" si="51">SUM(C170:C172)</f>
        <v>0</v>
      </c>
      <c r="D169" s="114">
        <f t="shared" si="51"/>
        <v>0</v>
      </c>
      <c r="E169" s="114">
        <f t="shared" si="51"/>
        <v>0</v>
      </c>
      <c r="F169" s="114">
        <f t="shared" si="51"/>
        <v>0</v>
      </c>
      <c r="G169" s="114">
        <f t="shared" si="51"/>
        <v>0</v>
      </c>
      <c r="H169" s="114">
        <f t="shared" si="51"/>
        <v>0</v>
      </c>
      <c r="I169" s="114">
        <f t="shared" si="51"/>
        <v>0</v>
      </c>
      <c r="J169" s="114">
        <f t="shared" si="51"/>
        <v>0</v>
      </c>
      <c r="K169" s="114">
        <f t="shared" si="51"/>
        <v>0</v>
      </c>
      <c r="L169" s="114">
        <f t="shared" si="51"/>
        <v>0</v>
      </c>
    </row>
    <row r="170" spans="1:12" x14ac:dyDescent="0.2">
      <c r="A170" s="122">
        <v>311</v>
      </c>
      <c r="B170" s="115" t="s">
        <v>269</v>
      </c>
      <c r="C170" s="114">
        <f>SUM(D170:L170)</f>
        <v>0</v>
      </c>
      <c r="D170" s="114">
        <f>'[1]9'!E10</f>
        <v>0</v>
      </c>
      <c r="E170" s="114">
        <f>'[1]9'!F10</f>
        <v>0</v>
      </c>
      <c r="F170" s="114">
        <f>'[1]9'!G10</f>
        <v>0</v>
      </c>
      <c r="G170" s="114">
        <f>'[1]9'!H10</f>
        <v>0</v>
      </c>
      <c r="H170" s="114">
        <f>'[1]9'!I10</f>
        <v>0</v>
      </c>
      <c r="I170" s="114">
        <f>'[1]9'!J10</f>
        <v>0</v>
      </c>
      <c r="J170" s="114">
        <f>'[1]9'!K10</f>
        <v>0</v>
      </c>
      <c r="K170" s="114"/>
      <c r="L170" s="114"/>
    </row>
    <row r="171" spans="1:12" x14ac:dyDescent="0.2">
      <c r="A171" s="122">
        <v>312</v>
      </c>
      <c r="B171" s="115" t="s">
        <v>270</v>
      </c>
      <c r="C171" s="114">
        <f>SUM(D171:L171)</f>
        <v>0</v>
      </c>
      <c r="D171" s="114">
        <f>'[1]9'!E15</f>
        <v>0</v>
      </c>
      <c r="E171" s="114">
        <f>'[1]9'!F15</f>
        <v>0</v>
      </c>
      <c r="F171" s="114">
        <f>'[1]9'!G15</f>
        <v>0</v>
      </c>
      <c r="G171" s="114">
        <f>'[1]9'!H15</f>
        <v>0</v>
      </c>
      <c r="H171" s="114">
        <f>'[1]9'!I15</f>
        <v>0</v>
      </c>
      <c r="I171" s="114">
        <f>'[1]9'!J15</f>
        <v>0</v>
      </c>
      <c r="J171" s="114">
        <f>'[1]9'!K15</f>
        <v>0</v>
      </c>
      <c r="K171" s="114"/>
      <c r="L171" s="114"/>
    </row>
    <row r="172" spans="1:12" x14ac:dyDescent="0.2">
      <c r="A172" s="122">
        <v>313</v>
      </c>
      <c r="B172" s="115" t="s">
        <v>271</v>
      </c>
      <c r="C172" s="114">
        <f>SUM(D172:L172)</f>
        <v>0</v>
      </c>
      <c r="D172" s="114">
        <f>'[1]9'!E17</f>
        <v>0</v>
      </c>
      <c r="E172" s="114">
        <f>'[1]9'!F17</f>
        <v>0</v>
      </c>
      <c r="F172" s="114">
        <f>'[1]9'!G17</f>
        <v>0</v>
      </c>
      <c r="G172" s="114">
        <f>'[1]9'!H17</f>
        <v>0</v>
      </c>
      <c r="H172" s="114">
        <f>'[1]9'!I17</f>
        <v>0</v>
      </c>
      <c r="I172" s="114">
        <f>'[1]9'!J17</f>
        <v>0</v>
      </c>
      <c r="J172" s="114">
        <f>'[1]9'!K17</f>
        <v>0</v>
      </c>
      <c r="K172" s="114"/>
      <c r="L172" s="114"/>
    </row>
    <row r="173" spans="1:12" x14ac:dyDescent="0.2">
      <c r="A173" s="112">
        <v>32</v>
      </c>
      <c r="B173" s="121" t="s">
        <v>12</v>
      </c>
      <c r="C173" s="114">
        <f t="shared" ref="C173:L173" si="52">SUM(C174:C178)</f>
        <v>27345</v>
      </c>
      <c r="D173" s="114">
        <f t="shared" si="52"/>
        <v>0</v>
      </c>
      <c r="E173" s="114">
        <f t="shared" si="52"/>
        <v>0</v>
      </c>
      <c r="F173" s="114">
        <f t="shared" si="52"/>
        <v>0</v>
      </c>
      <c r="G173" s="114">
        <f t="shared" si="52"/>
        <v>735</v>
      </c>
      <c r="H173" s="114">
        <f t="shared" si="52"/>
        <v>26610</v>
      </c>
      <c r="I173" s="114">
        <f t="shared" si="52"/>
        <v>0</v>
      </c>
      <c r="J173" s="114">
        <f t="shared" si="52"/>
        <v>0</v>
      </c>
      <c r="K173" s="114">
        <f t="shared" si="52"/>
        <v>0</v>
      </c>
      <c r="L173" s="114">
        <f t="shared" si="52"/>
        <v>0</v>
      </c>
    </row>
    <row r="174" spans="1:12" x14ac:dyDescent="0.2">
      <c r="A174" s="122">
        <v>321</v>
      </c>
      <c r="B174" s="115" t="s">
        <v>13</v>
      </c>
      <c r="C174" s="114">
        <f>SUM(D174:L174)</f>
        <v>8985</v>
      </c>
      <c r="D174" s="114">
        <f>'[1]9'!E21</f>
        <v>0</v>
      </c>
      <c r="E174" s="114">
        <f>'[1]9'!F21</f>
        <v>0</v>
      </c>
      <c r="F174" s="114">
        <f>'[1]9'!G21</f>
        <v>0</v>
      </c>
      <c r="G174" s="114">
        <f>'[1]9'!H21</f>
        <v>735</v>
      </c>
      <c r="H174" s="114">
        <f>'[1]9'!I21</f>
        <v>8250</v>
      </c>
      <c r="I174" s="114">
        <f>'[1]9'!J21</f>
        <v>0</v>
      </c>
      <c r="J174" s="114">
        <f>'[1]9'!K21</f>
        <v>0</v>
      </c>
      <c r="K174" s="114"/>
      <c r="L174" s="114"/>
    </row>
    <row r="175" spans="1:12" x14ac:dyDescent="0.2">
      <c r="A175" s="122">
        <v>322</v>
      </c>
      <c r="B175" s="115" t="s">
        <v>19</v>
      </c>
      <c r="C175" s="114">
        <f>SUM(D175:L175)</f>
        <v>0</v>
      </c>
      <c r="D175" s="114">
        <f>'[1]9'!E26</f>
        <v>0</v>
      </c>
      <c r="E175" s="114">
        <f>'[1]9'!F26</f>
        <v>0</v>
      </c>
      <c r="F175" s="114">
        <f>'[1]9'!G26</f>
        <v>0</v>
      </c>
      <c r="G175" s="114">
        <f>'[1]9'!H26</f>
        <v>0</v>
      </c>
      <c r="H175" s="114">
        <f>'[1]9'!I26</f>
        <v>0</v>
      </c>
      <c r="I175" s="114">
        <f>'[1]9'!J26</f>
        <v>0</v>
      </c>
      <c r="J175" s="114">
        <f>'[1]9'!K26</f>
        <v>0</v>
      </c>
      <c r="K175" s="114"/>
      <c r="L175" s="114"/>
    </row>
    <row r="176" spans="1:12" x14ac:dyDescent="0.2">
      <c r="A176" s="122">
        <v>323</v>
      </c>
      <c r="B176" s="115" t="s">
        <v>87</v>
      </c>
      <c r="C176" s="114">
        <f>SUM(D176:L176)</f>
        <v>16050</v>
      </c>
      <c r="D176" s="114">
        <f>'[1]9'!E52</f>
        <v>0</v>
      </c>
      <c r="E176" s="114">
        <f>'[1]9'!F52</f>
        <v>0</v>
      </c>
      <c r="F176" s="114">
        <f>'[1]9'!G52</f>
        <v>0</v>
      </c>
      <c r="G176" s="114">
        <f>'[1]9'!H52</f>
        <v>0</v>
      </c>
      <c r="H176" s="114">
        <f>'[1]9'!I52</f>
        <v>16050</v>
      </c>
      <c r="I176" s="114">
        <f>'[1]9'!J52</f>
        <v>0</v>
      </c>
      <c r="J176" s="114">
        <f>'[1]9'!K52</f>
        <v>0</v>
      </c>
      <c r="K176" s="114"/>
      <c r="L176" s="114"/>
    </row>
    <row r="177" spans="1:12" ht="25.5" x14ac:dyDescent="0.2">
      <c r="A177" s="122">
        <v>324</v>
      </c>
      <c r="B177" s="115" t="s">
        <v>272</v>
      </c>
      <c r="C177" s="114">
        <f>SUM(D177:L177)</f>
        <v>0</v>
      </c>
      <c r="D177" s="114">
        <f>'[1]9'!E98</f>
        <v>0</v>
      </c>
      <c r="E177" s="114">
        <f>'[1]9'!F98</f>
        <v>0</v>
      </c>
      <c r="F177" s="114">
        <f>'[1]9'!G98</f>
        <v>0</v>
      </c>
      <c r="G177" s="114">
        <f>'[1]9'!H98</f>
        <v>0</v>
      </c>
      <c r="H177" s="114">
        <f>'[1]9'!I98</f>
        <v>0</v>
      </c>
      <c r="I177" s="114">
        <f>'[1]9'!J98</f>
        <v>0</v>
      </c>
      <c r="J177" s="114">
        <f>'[1]9'!K98</f>
        <v>0</v>
      </c>
      <c r="K177" s="114"/>
      <c r="L177" s="114"/>
    </row>
    <row r="178" spans="1:12" x14ac:dyDescent="0.2">
      <c r="A178" s="122">
        <v>329</v>
      </c>
      <c r="B178" s="115" t="s">
        <v>174</v>
      </c>
      <c r="C178" s="114">
        <f>SUM(D178:L178)</f>
        <v>2310</v>
      </c>
      <c r="D178" s="114">
        <f>'[1]9'!E104</f>
        <v>0</v>
      </c>
      <c r="E178" s="114">
        <f>'[1]9'!F104</f>
        <v>0</v>
      </c>
      <c r="F178" s="114">
        <f>'[1]9'!G104</f>
        <v>0</v>
      </c>
      <c r="G178" s="114">
        <f>'[1]9'!H104</f>
        <v>0</v>
      </c>
      <c r="H178" s="114">
        <f>'[1]9'!I104</f>
        <v>2310</v>
      </c>
      <c r="I178" s="114">
        <f>'[1]9'!J104</f>
        <v>0</v>
      </c>
      <c r="J178" s="114">
        <f>'[1]9'!K104</f>
        <v>0</v>
      </c>
      <c r="K178" s="114"/>
      <c r="L178" s="114"/>
    </row>
    <row r="179" spans="1:12" x14ac:dyDescent="0.2">
      <c r="A179" s="112">
        <v>34</v>
      </c>
      <c r="B179" s="121" t="s">
        <v>273</v>
      </c>
      <c r="C179" s="114">
        <f t="shared" ref="C179:L179" si="53">C180</f>
        <v>0</v>
      </c>
      <c r="D179" s="114">
        <f t="shared" si="53"/>
        <v>0</v>
      </c>
      <c r="E179" s="114">
        <f t="shared" si="53"/>
        <v>0</v>
      </c>
      <c r="F179" s="114">
        <f t="shared" si="53"/>
        <v>0</v>
      </c>
      <c r="G179" s="114">
        <f t="shared" si="53"/>
        <v>0</v>
      </c>
      <c r="H179" s="114">
        <f t="shared" si="53"/>
        <v>0</v>
      </c>
      <c r="I179" s="114">
        <f t="shared" si="53"/>
        <v>0</v>
      </c>
      <c r="J179" s="114">
        <f t="shared" si="53"/>
        <v>0</v>
      </c>
      <c r="K179" s="114">
        <f t="shared" si="53"/>
        <v>0</v>
      </c>
      <c r="L179" s="114">
        <f t="shared" si="53"/>
        <v>0</v>
      </c>
    </row>
    <row r="180" spans="1:12" x14ac:dyDescent="0.2">
      <c r="A180" s="122">
        <v>343</v>
      </c>
      <c r="B180" s="115" t="s">
        <v>184</v>
      </c>
      <c r="C180" s="114">
        <f>SUM(D180:L180)</f>
        <v>0</v>
      </c>
      <c r="D180" s="114">
        <f>'[1]9'!E122</f>
        <v>0</v>
      </c>
      <c r="E180" s="114">
        <f>'[1]9'!F122</f>
        <v>0</v>
      </c>
      <c r="F180" s="114">
        <f>'[1]9'!G122</f>
        <v>0</v>
      </c>
      <c r="G180" s="114">
        <f>'[1]9'!H122</f>
        <v>0</v>
      </c>
      <c r="H180" s="114">
        <f>'[1]9'!I122</f>
        <v>0</v>
      </c>
      <c r="I180" s="114">
        <f>'[1]9'!J122</f>
        <v>0</v>
      </c>
      <c r="J180" s="114">
        <f>'[1]9'!K122</f>
        <v>0</v>
      </c>
      <c r="K180" s="114"/>
      <c r="L180" s="114"/>
    </row>
    <row r="181" spans="1:12" ht="25.5" x14ac:dyDescent="0.2">
      <c r="A181" s="112">
        <v>4</v>
      </c>
      <c r="B181" s="121" t="s">
        <v>189</v>
      </c>
      <c r="C181" s="114">
        <f t="shared" ref="C181:L181" si="54">C182</f>
        <v>0</v>
      </c>
      <c r="D181" s="114">
        <f t="shared" si="54"/>
        <v>0</v>
      </c>
      <c r="E181" s="114">
        <f t="shared" si="54"/>
        <v>0</v>
      </c>
      <c r="F181" s="114">
        <f t="shared" si="54"/>
        <v>0</v>
      </c>
      <c r="G181" s="114">
        <f t="shared" si="54"/>
        <v>0</v>
      </c>
      <c r="H181" s="114">
        <f t="shared" si="54"/>
        <v>0</v>
      </c>
      <c r="I181" s="114">
        <f t="shared" si="54"/>
        <v>0</v>
      </c>
      <c r="J181" s="114">
        <f t="shared" si="54"/>
        <v>0</v>
      </c>
      <c r="K181" s="114">
        <f t="shared" si="54"/>
        <v>0</v>
      </c>
      <c r="L181" s="114">
        <f t="shared" si="54"/>
        <v>0</v>
      </c>
    </row>
    <row r="182" spans="1:12" ht="25.5" x14ac:dyDescent="0.2">
      <c r="A182" s="112">
        <v>42</v>
      </c>
      <c r="B182" s="121" t="s">
        <v>280</v>
      </c>
      <c r="C182" s="114">
        <f t="shared" ref="C182:L182" si="55">SUM(C183:C185)</f>
        <v>0</v>
      </c>
      <c r="D182" s="114">
        <f t="shared" si="55"/>
        <v>0</v>
      </c>
      <c r="E182" s="114">
        <f t="shared" si="55"/>
        <v>0</v>
      </c>
      <c r="F182" s="114">
        <f t="shared" si="55"/>
        <v>0</v>
      </c>
      <c r="G182" s="114">
        <f t="shared" si="55"/>
        <v>0</v>
      </c>
      <c r="H182" s="114">
        <f t="shared" si="55"/>
        <v>0</v>
      </c>
      <c r="I182" s="114">
        <f t="shared" si="55"/>
        <v>0</v>
      </c>
      <c r="J182" s="114">
        <f t="shared" si="55"/>
        <v>0</v>
      </c>
      <c r="K182" s="114">
        <f t="shared" si="55"/>
        <v>0</v>
      </c>
      <c r="L182" s="114">
        <f t="shared" si="55"/>
        <v>0</v>
      </c>
    </row>
    <row r="183" spans="1:12" x14ac:dyDescent="0.2">
      <c r="A183" s="122">
        <v>422</v>
      </c>
      <c r="B183" s="115" t="s">
        <v>191</v>
      </c>
      <c r="C183" s="114">
        <f>SUM(D183:L183)</f>
        <v>0</v>
      </c>
      <c r="D183" s="114">
        <f>'[1]9'!E129</f>
        <v>0</v>
      </c>
      <c r="E183" s="114">
        <f>'[1]9'!F129</f>
        <v>0</v>
      </c>
      <c r="F183" s="114">
        <f>'[1]9'!G129</f>
        <v>0</v>
      </c>
      <c r="G183" s="114">
        <f>'[1]9'!H129</f>
        <v>0</v>
      </c>
      <c r="H183" s="114">
        <f>'[1]9'!I129</f>
        <v>0</v>
      </c>
      <c r="I183" s="114">
        <f>'[1]9'!J129</f>
        <v>0</v>
      </c>
      <c r="J183" s="114">
        <f>'[1]9'!K129</f>
        <v>0</v>
      </c>
      <c r="K183" s="114"/>
      <c r="L183" s="114"/>
    </row>
    <row r="184" spans="1:12" ht="25.5" x14ac:dyDescent="0.2">
      <c r="A184" s="122">
        <v>424</v>
      </c>
      <c r="B184" s="115" t="s">
        <v>282</v>
      </c>
      <c r="C184" s="114">
        <f>SUM(D184:L184)</f>
        <v>0</v>
      </c>
      <c r="D184" s="114">
        <f>'[1]9'!E151</f>
        <v>0</v>
      </c>
      <c r="E184" s="114">
        <f>'[1]9'!F151</f>
        <v>0</v>
      </c>
      <c r="F184" s="114">
        <f>'[1]9'!G151</f>
        <v>0</v>
      </c>
      <c r="G184" s="114">
        <f>'[1]9'!H151</f>
        <v>0</v>
      </c>
      <c r="H184" s="114">
        <f>'[1]9'!I151</f>
        <v>0</v>
      </c>
      <c r="I184" s="114">
        <f>'[1]9'!J151</f>
        <v>0</v>
      </c>
      <c r="J184" s="114">
        <f>'[1]9'!K151</f>
        <v>0</v>
      </c>
      <c r="K184" s="114"/>
      <c r="L184" s="114"/>
    </row>
    <row r="185" spans="1:12" x14ac:dyDescent="0.2">
      <c r="A185" s="122">
        <v>426</v>
      </c>
      <c r="B185" s="115" t="s">
        <v>283</v>
      </c>
      <c r="C185" s="114">
        <f>SUM(D185:L185)</f>
        <v>0</v>
      </c>
      <c r="D185" s="114">
        <f>'[1]9'!E154</f>
        <v>0</v>
      </c>
      <c r="E185" s="114">
        <f>'[1]9'!F154</f>
        <v>0</v>
      </c>
      <c r="F185" s="114">
        <f>'[1]9'!G154</f>
        <v>0</v>
      </c>
      <c r="G185" s="114">
        <f>'[1]9'!H154</f>
        <v>0</v>
      </c>
      <c r="H185" s="114">
        <f>'[1]9'!I154</f>
        <v>0</v>
      </c>
      <c r="I185" s="114">
        <f>'[1]9'!J154</f>
        <v>0</v>
      </c>
      <c r="J185" s="114">
        <f>'[1]9'!K154</f>
        <v>0</v>
      </c>
      <c r="K185" s="114"/>
      <c r="L185" s="114"/>
    </row>
    <row r="186" spans="1:12" ht="25.5" x14ac:dyDescent="0.2">
      <c r="A186" s="118" t="s">
        <v>295</v>
      </c>
      <c r="B186" s="128" t="str">
        <f>'[1]10'!$C$2</f>
        <v>Rad stručnih vijeća  - voditelj županijskog strućnog vijeća</v>
      </c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1:12" x14ac:dyDescent="0.2">
      <c r="A187" s="112">
        <v>3</v>
      </c>
      <c r="B187" s="121" t="s">
        <v>267</v>
      </c>
      <c r="C187" s="114">
        <f t="shared" ref="C187:L187" si="56">C188+C192+C198</f>
        <v>1400</v>
      </c>
      <c r="D187" s="114">
        <f t="shared" si="56"/>
        <v>0</v>
      </c>
      <c r="E187" s="114">
        <f t="shared" si="56"/>
        <v>0</v>
      </c>
      <c r="F187" s="114">
        <f t="shared" si="56"/>
        <v>0</v>
      </c>
      <c r="G187" s="114">
        <f t="shared" si="56"/>
        <v>0</v>
      </c>
      <c r="H187" s="114">
        <f t="shared" si="56"/>
        <v>0</v>
      </c>
      <c r="I187" s="114">
        <f t="shared" si="56"/>
        <v>0</v>
      </c>
      <c r="J187" s="114">
        <f t="shared" si="56"/>
        <v>1400</v>
      </c>
      <c r="K187" s="114">
        <f t="shared" si="56"/>
        <v>0</v>
      </c>
      <c r="L187" s="114">
        <f t="shared" si="56"/>
        <v>0</v>
      </c>
    </row>
    <row r="188" spans="1:12" x14ac:dyDescent="0.2">
      <c r="A188" s="112">
        <v>31</v>
      </c>
      <c r="B188" s="121" t="s">
        <v>268</v>
      </c>
      <c r="C188" s="114">
        <f t="shared" ref="C188:L188" si="57">SUM(C189:C191)</f>
        <v>0</v>
      </c>
      <c r="D188" s="114">
        <f t="shared" si="57"/>
        <v>0</v>
      </c>
      <c r="E188" s="114">
        <f t="shared" si="57"/>
        <v>0</v>
      </c>
      <c r="F188" s="114">
        <f t="shared" si="57"/>
        <v>0</v>
      </c>
      <c r="G188" s="114">
        <f t="shared" si="57"/>
        <v>0</v>
      </c>
      <c r="H188" s="114">
        <f t="shared" si="57"/>
        <v>0</v>
      </c>
      <c r="I188" s="114">
        <f t="shared" si="57"/>
        <v>0</v>
      </c>
      <c r="J188" s="114">
        <f t="shared" si="57"/>
        <v>0</v>
      </c>
      <c r="K188" s="114">
        <f t="shared" si="57"/>
        <v>0</v>
      </c>
      <c r="L188" s="114">
        <f t="shared" si="57"/>
        <v>0</v>
      </c>
    </row>
    <row r="189" spans="1:12" x14ac:dyDescent="0.2">
      <c r="A189" s="122">
        <v>311</v>
      </c>
      <c r="B189" s="115" t="s">
        <v>269</v>
      </c>
      <c r="C189" s="114">
        <f>SUM(D189:L189)</f>
        <v>0</v>
      </c>
      <c r="D189" s="114">
        <f>'[1]10'!E10</f>
        <v>0</v>
      </c>
      <c r="E189" s="114">
        <f>'[1]10'!F10</f>
        <v>0</v>
      </c>
      <c r="F189" s="114">
        <f>'[1]10'!G10</f>
        <v>0</v>
      </c>
      <c r="G189" s="114">
        <f>'[1]10'!H10</f>
        <v>0</v>
      </c>
      <c r="H189" s="114">
        <f>'[1]10'!I10</f>
        <v>0</v>
      </c>
      <c r="I189" s="114">
        <f>'[1]10'!J10</f>
        <v>0</v>
      </c>
      <c r="J189" s="114">
        <f>'[1]10'!K10</f>
        <v>0</v>
      </c>
      <c r="K189" s="114"/>
      <c r="L189" s="114"/>
    </row>
    <row r="190" spans="1:12" x14ac:dyDescent="0.2">
      <c r="A190" s="122">
        <v>312</v>
      </c>
      <c r="B190" s="115" t="s">
        <v>270</v>
      </c>
      <c r="C190" s="114">
        <f>SUM(D190:L190)</f>
        <v>0</v>
      </c>
      <c r="D190" s="114">
        <f>'[1]10'!E15</f>
        <v>0</v>
      </c>
      <c r="E190" s="114">
        <f>'[1]10'!F15</f>
        <v>0</v>
      </c>
      <c r="F190" s="114">
        <f>'[1]10'!G15</f>
        <v>0</v>
      </c>
      <c r="G190" s="114">
        <f>'[1]10'!H15</f>
        <v>0</v>
      </c>
      <c r="H190" s="114">
        <f>'[1]10'!I15</f>
        <v>0</v>
      </c>
      <c r="I190" s="114">
        <f>'[1]10'!J15</f>
        <v>0</v>
      </c>
      <c r="J190" s="114">
        <f>'[1]10'!K15</f>
        <v>0</v>
      </c>
      <c r="K190" s="114"/>
      <c r="L190" s="114"/>
    </row>
    <row r="191" spans="1:12" x14ac:dyDescent="0.2">
      <c r="A191" s="122">
        <v>313</v>
      </c>
      <c r="B191" s="115" t="s">
        <v>271</v>
      </c>
      <c r="C191" s="114">
        <f>SUM(D191:L191)</f>
        <v>0</v>
      </c>
      <c r="D191" s="114">
        <f>'[1]10'!E17</f>
        <v>0</v>
      </c>
      <c r="E191" s="114">
        <f>'[1]10'!F17</f>
        <v>0</v>
      </c>
      <c r="F191" s="114">
        <f>'[1]10'!G17</f>
        <v>0</v>
      </c>
      <c r="G191" s="114">
        <f>'[1]10'!H17</f>
        <v>0</v>
      </c>
      <c r="H191" s="114">
        <f>'[1]10'!I17</f>
        <v>0</v>
      </c>
      <c r="I191" s="114">
        <f>'[1]10'!J17</f>
        <v>0</v>
      </c>
      <c r="J191" s="114">
        <f>'[1]10'!K17</f>
        <v>0</v>
      </c>
      <c r="K191" s="114"/>
      <c r="L191" s="114"/>
    </row>
    <row r="192" spans="1:12" x14ac:dyDescent="0.2">
      <c r="A192" s="112">
        <v>32</v>
      </c>
      <c r="B192" s="121" t="s">
        <v>12</v>
      </c>
      <c r="C192" s="114">
        <f t="shared" ref="C192:L192" si="58">SUM(C193:C197)</f>
        <v>1400</v>
      </c>
      <c r="D192" s="114">
        <f t="shared" si="58"/>
        <v>0</v>
      </c>
      <c r="E192" s="114">
        <f t="shared" si="58"/>
        <v>0</v>
      </c>
      <c r="F192" s="114">
        <f t="shared" si="58"/>
        <v>0</v>
      </c>
      <c r="G192" s="114">
        <f t="shared" si="58"/>
        <v>0</v>
      </c>
      <c r="H192" s="114">
        <f t="shared" si="58"/>
        <v>0</v>
      </c>
      <c r="I192" s="114">
        <f t="shared" si="58"/>
        <v>0</v>
      </c>
      <c r="J192" s="114">
        <f t="shared" si="58"/>
        <v>1400</v>
      </c>
      <c r="K192" s="114">
        <f t="shared" si="58"/>
        <v>0</v>
      </c>
      <c r="L192" s="114">
        <f t="shared" si="58"/>
        <v>0</v>
      </c>
    </row>
    <row r="193" spans="1:12" x14ac:dyDescent="0.2">
      <c r="A193" s="122">
        <v>321</v>
      </c>
      <c r="B193" s="115" t="s">
        <v>13</v>
      </c>
      <c r="C193" s="114">
        <f>SUM(D193:L193)</f>
        <v>276</v>
      </c>
      <c r="D193" s="114">
        <f>'[1]10'!E21</f>
        <v>0</v>
      </c>
      <c r="E193" s="114">
        <f>'[1]10'!F21</f>
        <v>0</v>
      </c>
      <c r="F193" s="114">
        <f>'[1]10'!G21</f>
        <v>0</v>
      </c>
      <c r="G193" s="114">
        <f>'[1]10'!H21</f>
        <v>0</v>
      </c>
      <c r="H193" s="114">
        <f>'[1]10'!I21</f>
        <v>0</v>
      </c>
      <c r="I193" s="114">
        <f>'[1]10'!J21</f>
        <v>0</v>
      </c>
      <c r="J193" s="114">
        <f>'[1]10'!K21</f>
        <v>276</v>
      </c>
      <c r="K193" s="114"/>
      <c r="L193" s="114"/>
    </row>
    <row r="194" spans="1:12" x14ac:dyDescent="0.2">
      <c r="A194" s="122">
        <v>322</v>
      </c>
      <c r="B194" s="115" t="s">
        <v>19</v>
      </c>
      <c r="C194" s="114">
        <f>SUM(D194:L194)</f>
        <v>1124</v>
      </c>
      <c r="D194" s="114">
        <f>'[1]10'!E26</f>
        <v>0</v>
      </c>
      <c r="E194" s="114">
        <f>'[1]10'!F26</f>
        <v>0</v>
      </c>
      <c r="F194" s="114">
        <f>'[1]10'!G26</f>
        <v>0</v>
      </c>
      <c r="G194" s="114">
        <f>'[1]10'!H26</f>
        <v>0</v>
      </c>
      <c r="H194" s="114">
        <f>'[1]10'!I26</f>
        <v>0</v>
      </c>
      <c r="I194" s="114">
        <f>'[1]10'!J26</f>
        <v>0</v>
      </c>
      <c r="J194" s="114">
        <f>'[1]10'!K26</f>
        <v>1124</v>
      </c>
      <c r="K194" s="114"/>
      <c r="L194" s="114"/>
    </row>
    <row r="195" spans="1:12" x14ac:dyDescent="0.2">
      <c r="A195" s="122">
        <v>323</v>
      </c>
      <c r="B195" s="115" t="s">
        <v>87</v>
      </c>
      <c r="C195" s="114">
        <f>SUM(D195:L195)</f>
        <v>0</v>
      </c>
      <c r="D195" s="114">
        <f>'[1]10'!E52</f>
        <v>0</v>
      </c>
      <c r="E195" s="114">
        <f>'[1]10'!F52</f>
        <v>0</v>
      </c>
      <c r="F195" s="114">
        <f>'[1]10'!G52</f>
        <v>0</v>
      </c>
      <c r="G195" s="114">
        <f>'[1]10'!H52</f>
        <v>0</v>
      </c>
      <c r="H195" s="114">
        <f>'[1]10'!I52</f>
        <v>0</v>
      </c>
      <c r="I195" s="114">
        <f>'[1]10'!J52</f>
        <v>0</v>
      </c>
      <c r="J195" s="114">
        <f>'[1]10'!K52</f>
        <v>0</v>
      </c>
      <c r="K195" s="114"/>
      <c r="L195" s="114"/>
    </row>
    <row r="196" spans="1:12" ht="25.5" x14ac:dyDescent="0.2">
      <c r="A196" s="122">
        <v>324</v>
      </c>
      <c r="B196" s="115" t="s">
        <v>272</v>
      </c>
      <c r="C196" s="114">
        <f>SUM(D196:L196)</f>
        <v>0</v>
      </c>
      <c r="D196" s="114">
        <f>'[1]10'!E98</f>
        <v>0</v>
      </c>
      <c r="E196" s="114">
        <f>'[1]10'!F98</f>
        <v>0</v>
      </c>
      <c r="F196" s="114">
        <f>'[1]10'!G98</f>
        <v>0</v>
      </c>
      <c r="G196" s="114">
        <f>'[1]10'!H98</f>
        <v>0</v>
      </c>
      <c r="H196" s="114">
        <f>'[1]10'!I98</f>
        <v>0</v>
      </c>
      <c r="I196" s="114">
        <f>'[1]10'!J98</f>
        <v>0</v>
      </c>
      <c r="J196" s="114">
        <f>'[1]10'!K98</f>
        <v>0</v>
      </c>
      <c r="K196" s="114"/>
      <c r="L196" s="114"/>
    </row>
    <row r="197" spans="1:12" x14ac:dyDescent="0.2">
      <c r="A197" s="122">
        <v>329</v>
      </c>
      <c r="B197" s="115" t="s">
        <v>174</v>
      </c>
      <c r="C197" s="114">
        <f>SUM(D197:L197)</f>
        <v>0</v>
      </c>
      <c r="D197" s="114">
        <f>'[1]10'!E104</f>
        <v>0</v>
      </c>
      <c r="E197" s="114">
        <f>'[1]10'!F104</f>
        <v>0</v>
      </c>
      <c r="F197" s="114">
        <f>'[1]10'!G104</f>
        <v>0</v>
      </c>
      <c r="G197" s="114">
        <f>'[1]10'!H104</f>
        <v>0</v>
      </c>
      <c r="H197" s="114">
        <f>'[1]10'!I104</f>
        <v>0</v>
      </c>
      <c r="I197" s="114">
        <f>'[1]10'!J104</f>
        <v>0</v>
      </c>
      <c r="J197" s="114">
        <f>'[1]10'!K104</f>
        <v>0</v>
      </c>
      <c r="K197" s="114"/>
      <c r="L197" s="114"/>
    </row>
    <row r="198" spans="1:12" x14ac:dyDescent="0.2">
      <c r="A198" s="112">
        <v>34</v>
      </c>
      <c r="B198" s="121" t="s">
        <v>273</v>
      </c>
      <c r="C198" s="114">
        <f t="shared" ref="C198:L198" si="59">C199</f>
        <v>0</v>
      </c>
      <c r="D198" s="114">
        <f t="shared" si="59"/>
        <v>0</v>
      </c>
      <c r="E198" s="114">
        <f t="shared" si="59"/>
        <v>0</v>
      </c>
      <c r="F198" s="114">
        <f t="shared" si="59"/>
        <v>0</v>
      </c>
      <c r="G198" s="114">
        <f t="shared" si="59"/>
        <v>0</v>
      </c>
      <c r="H198" s="114">
        <f t="shared" si="59"/>
        <v>0</v>
      </c>
      <c r="I198" s="114">
        <f t="shared" si="59"/>
        <v>0</v>
      </c>
      <c r="J198" s="114">
        <f t="shared" si="59"/>
        <v>0</v>
      </c>
      <c r="K198" s="114">
        <f t="shared" si="59"/>
        <v>0</v>
      </c>
      <c r="L198" s="114">
        <f t="shared" si="59"/>
        <v>0</v>
      </c>
    </row>
    <row r="199" spans="1:12" x14ac:dyDescent="0.2">
      <c r="A199" s="122">
        <v>343</v>
      </c>
      <c r="B199" s="115" t="s">
        <v>184</v>
      </c>
      <c r="C199" s="114">
        <f>SUM(D199:L199)</f>
        <v>0</v>
      </c>
      <c r="D199" s="114">
        <f>'[1]10'!E122</f>
        <v>0</v>
      </c>
      <c r="E199" s="114">
        <f>'[1]10'!F122</f>
        <v>0</v>
      </c>
      <c r="F199" s="114">
        <f>'[1]10'!G122</f>
        <v>0</v>
      </c>
      <c r="G199" s="114">
        <f>'[1]10'!H122</f>
        <v>0</v>
      </c>
      <c r="H199" s="114">
        <f>'[1]10'!I122</f>
        <v>0</v>
      </c>
      <c r="I199" s="114">
        <f>'[1]10'!J122</f>
        <v>0</v>
      </c>
      <c r="J199" s="114">
        <f>'[1]10'!K122</f>
        <v>0</v>
      </c>
      <c r="K199" s="114"/>
      <c r="L199" s="114"/>
    </row>
    <row r="200" spans="1:12" ht="25.5" x14ac:dyDescent="0.2">
      <c r="A200" s="112">
        <v>4</v>
      </c>
      <c r="B200" s="121" t="s">
        <v>189</v>
      </c>
      <c r="C200" s="114">
        <f t="shared" ref="C200:L200" si="60">C201</f>
        <v>0</v>
      </c>
      <c r="D200" s="114">
        <f t="shared" si="60"/>
        <v>0</v>
      </c>
      <c r="E200" s="114">
        <f t="shared" si="60"/>
        <v>0</v>
      </c>
      <c r="F200" s="114">
        <f t="shared" si="60"/>
        <v>0</v>
      </c>
      <c r="G200" s="114">
        <f t="shared" si="60"/>
        <v>0</v>
      </c>
      <c r="H200" s="114">
        <f t="shared" si="60"/>
        <v>0</v>
      </c>
      <c r="I200" s="114">
        <f t="shared" si="60"/>
        <v>0</v>
      </c>
      <c r="J200" s="114">
        <f t="shared" si="60"/>
        <v>0</v>
      </c>
      <c r="K200" s="114">
        <f t="shared" si="60"/>
        <v>0</v>
      </c>
      <c r="L200" s="114">
        <f t="shared" si="60"/>
        <v>0</v>
      </c>
    </row>
    <row r="201" spans="1:12" ht="25.5" x14ac:dyDescent="0.2">
      <c r="A201" s="112">
        <v>42</v>
      </c>
      <c r="B201" s="121" t="s">
        <v>280</v>
      </c>
      <c r="C201" s="114">
        <f t="shared" ref="C201:L201" si="61">SUM(C202:C204)</f>
        <v>0</v>
      </c>
      <c r="D201" s="114">
        <f t="shared" si="61"/>
        <v>0</v>
      </c>
      <c r="E201" s="114">
        <f t="shared" si="61"/>
        <v>0</v>
      </c>
      <c r="F201" s="114">
        <f t="shared" si="61"/>
        <v>0</v>
      </c>
      <c r="G201" s="114">
        <f t="shared" si="61"/>
        <v>0</v>
      </c>
      <c r="H201" s="114">
        <f t="shared" si="61"/>
        <v>0</v>
      </c>
      <c r="I201" s="114">
        <f t="shared" si="61"/>
        <v>0</v>
      </c>
      <c r="J201" s="114">
        <f t="shared" si="61"/>
        <v>0</v>
      </c>
      <c r="K201" s="114">
        <f t="shared" si="61"/>
        <v>0</v>
      </c>
      <c r="L201" s="114">
        <f t="shared" si="61"/>
        <v>0</v>
      </c>
    </row>
    <row r="202" spans="1:12" x14ac:dyDescent="0.2">
      <c r="A202" s="122">
        <v>422</v>
      </c>
      <c r="B202" s="115" t="s">
        <v>191</v>
      </c>
      <c r="C202" s="114">
        <f>SUM(D202:L202)</f>
        <v>0</v>
      </c>
      <c r="D202" s="114">
        <f>'[1]10'!E129</f>
        <v>0</v>
      </c>
      <c r="E202" s="114">
        <f>'[1]10'!F129</f>
        <v>0</v>
      </c>
      <c r="F202" s="114">
        <f>'[1]10'!G129</f>
        <v>0</v>
      </c>
      <c r="G202" s="114">
        <f>'[1]10'!H129</f>
        <v>0</v>
      </c>
      <c r="H202" s="114">
        <f>'[1]10'!I129</f>
        <v>0</v>
      </c>
      <c r="I202" s="114">
        <f>'[1]10'!J129</f>
        <v>0</v>
      </c>
      <c r="J202" s="114">
        <f>'[1]10'!K129</f>
        <v>0</v>
      </c>
      <c r="K202" s="114"/>
      <c r="L202" s="114"/>
    </row>
    <row r="203" spans="1:12" ht="25.5" x14ac:dyDescent="0.2">
      <c r="A203" s="122">
        <v>424</v>
      </c>
      <c r="B203" s="115" t="s">
        <v>282</v>
      </c>
      <c r="C203" s="114">
        <f>SUM(D203:L203)</f>
        <v>0</v>
      </c>
      <c r="D203" s="114">
        <f>'[1]10'!E151</f>
        <v>0</v>
      </c>
      <c r="E203" s="114">
        <f>'[1]10'!F151</f>
        <v>0</v>
      </c>
      <c r="F203" s="114">
        <f>'[1]10'!G151</f>
        <v>0</v>
      </c>
      <c r="G203" s="114">
        <f>'[1]10'!H151</f>
        <v>0</v>
      </c>
      <c r="H203" s="114">
        <f>'[1]10'!I151</f>
        <v>0</v>
      </c>
      <c r="I203" s="114">
        <f>'[1]10'!J151</f>
        <v>0</v>
      </c>
      <c r="J203" s="114">
        <f>'[1]10'!K151</f>
        <v>0</v>
      </c>
      <c r="K203" s="114"/>
      <c r="L203" s="114"/>
    </row>
    <row r="204" spans="1:12" x14ac:dyDescent="0.2">
      <c r="A204" s="122">
        <v>426</v>
      </c>
      <c r="B204" s="115" t="s">
        <v>283</v>
      </c>
      <c r="C204" s="114">
        <f>SUM(D204:L204)</f>
        <v>0</v>
      </c>
      <c r="D204" s="114">
        <f>'[1]10'!E154</f>
        <v>0</v>
      </c>
      <c r="E204" s="114">
        <f>'[1]10'!F154</f>
        <v>0</v>
      </c>
      <c r="F204" s="114">
        <f>'[1]10'!G154</f>
        <v>0</v>
      </c>
      <c r="G204" s="114">
        <f>'[1]10'!H154</f>
        <v>0</v>
      </c>
      <c r="H204" s="114">
        <f>'[1]10'!I154</f>
        <v>0</v>
      </c>
      <c r="I204" s="114">
        <f>'[1]10'!J154</f>
        <v>0</v>
      </c>
      <c r="J204" s="114">
        <f>'[1]10'!K154</f>
        <v>0</v>
      </c>
      <c r="K204" s="114"/>
      <c r="L204" s="114"/>
    </row>
    <row r="205" spans="1:12" x14ac:dyDescent="0.2">
      <c r="A205" s="118" t="s">
        <v>296</v>
      </c>
      <c r="B205" s="128" t="str">
        <f>'[1]11'!$C$2</f>
        <v>Pomoćnici u nastavi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1:12" x14ac:dyDescent="0.2">
      <c r="A206" s="112">
        <v>3</v>
      </c>
      <c r="B206" s="121" t="s">
        <v>267</v>
      </c>
      <c r="C206" s="114">
        <f t="shared" ref="C206:L206" si="62">C207+C211+C217</f>
        <v>29000</v>
      </c>
      <c r="D206" s="114">
        <f t="shared" si="62"/>
        <v>0</v>
      </c>
      <c r="E206" s="114">
        <f t="shared" si="62"/>
        <v>29000</v>
      </c>
      <c r="F206" s="114">
        <f t="shared" si="62"/>
        <v>0</v>
      </c>
      <c r="G206" s="114">
        <f t="shared" si="62"/>
        <v>0</v>
      </c>
      <c r="H206" s="114">
        <f t="shared" si="62"/>
        <v>0</v>
      </c>
      <c r="I206" s="114">
        <f t="shared" si="62"/>
        <v>0</v>
      </c>
      <c r="J206" s="114">
        <f t="shared" si="62"/>
        <v>0</v>
      </c>
      <c r="K206" s="114">
        <f t="shared" si="62"/>
        <v>0</v>
      </c>
      <c r="L206" s="114">
        <f t="shared" si="62"/>
        <v>0</v>
      </c>
    </row>
    <row r="207" spans="1:12" x14ac:dyDescent="0.2">
      <c r="A207" s="112">
        <v>31</v>
      </c>
      <c r="B207" s="121" t="s">
        <v>268</v>
      </c>
      <c r="C207" s="114">
        <f t="shared" ref="C207:L207" si="63">SUM(C208:C210)</f>
        <v>29000</v>
      </c>
      <c r="D207" s="114">
        <f t="shared" si="63"/>
        <v>0</v>
      </c>
      <c r="E207" s="114">
        <f t="shared" si="63"/>
        <v>29000</v>
      </c>
      <c r="F207" s="114">
        <f t="shared" si="63"/>
        <v>0</v>
      </c>
      <c r="G207" s="114">
        <f t="shared" si="63"/>
        <v>0</v>
      </c>
      <c r="H207" s="114">
        <f t="shared" si="63"/>
        <v>0</v>
      </c>
      <c r="I207" s="114">
        <f t="shared" si="63"/>
        <v>0</v>
      </c>
      <c r="J207" s="114">
        <f t="shared" si="63"/>
        <v>0</v>
      </c>
      <c r="K207" s="114">
        <f t="shared" si="63"/>
        <v>0</v>
      </c>
      <c r="L207" s="114">
        <f t="shared" si="63"/>
        <v>0</v>
      </c>
    </row>
    <row r="208" spans="1:12" x14ac:dyDescent="0.2">
      <c r="A208" s="122">
        <v>311</v>
      </c>
      <c r="B208" s="115" t="s">
        <v>269</v>
      </c>
      <c r="C208" s="114">
        <f>SUM(D208:L208)</f>
        <v>24744</v>
      </c>
      <c r="D208" s="114">
        <f>'[1]11'!E10</f>
        <v>0</v>
      </c>
      <c r="E208" s="114">
        <f>'[1]11'!F10</f>
        <v>24744</v>
      </c>
      <c r="F208" s="114">
        <f>'[1]11'!G10</f>
        <v>0</v>
      </c>
      <c r="G208" s="114">
        <f>'[1]11'!H10</f>
        <v>0</v>
      </c>
      <c r="H208" s="114">
        <f>'[1]11'!I10</f>
        <v>0</v>
      </c>
      <c r="I208" s="114">
        <f>'[1]11'!J10</f>
        <v>0</v>
      </c>
      <c r="J208" s="114">
        <f>'[1]11'!K10</f>
        <v>0</v>
      </c>
      <c r="K208" s="114"/>
      <c r="L208" s="114"/>
    </row>
    <row r="209" spans="1:12" x14ac:dyDescent="0.2">
      <c r="A209" s="122">
        <v>312</v>
      </c>
      <c r="B209" s="115" t="s">
        <v>270</v>
      </c>
      <c r="C209" s="114">
        <f>SUM(D209:L209)</f>
        <v>0</v>
      </c>
      <c r="D209" s="114">
        <f>'[1]11'!E15</f>
        <v>0</v>
      </c>
      <c r="E209" s="114">
        <f>'[1]11'!F15</f>
        <v>0</v>
      </c>
      <c r="F209" s="114">
        <f>'[1]11'!G15</f>
        <v>0</v>
      </c>
      <c r="G209" s="114">
        <f>'[1]11'!H15</f>
        <v>0</v>
      </c>
      <c r="H209" s="114">
        <f>'[1]11'!I15</f>
        <v>0</v>
      </c>
      <c r="I209" s="114">
        <f>'[1]11'!J15</f>
        <v>0</v>
      </c>
      <c r="J209" s="114">
        <f>'[1]11'!K15</f>
        <v>0</v>
      </c>
      <c r="K209" s="114"/>
      <c r="L209" s="114"/>
    </row>
    <row r="210" spans="1:12" x14ac:dyDescent="0.2">
      <c r="A210" s="122">
        <v>313</v>
      </c>
      <c r="B210" s="115" t="s">
        <v>271</v>
      </c>
      <c r="C210" s="114">
        <f>SUM(D210:L210)</f>
        <v>4256</v>
      </c>
      <c r="D210" s="114">
        <f>'[1]11'!E17</f>
        <v>0</v>
      </c>
      <c r="E210" s="114">
        <f>'[1]11'!F17</f>
        <v>4256</v>
      </c>
      <c r="F210" s="114">
        <f>'[1]11'!G17</f>
        <v>0</v>
      </c>
      <c r="G210" s="114">
        <f>'[1]11'!H17</f>
        <v>0</v>
      </c>
      <c r="H210" s="114">
        <f>'[1]11'!I17</f>
        <v>0</v>
      </c>
      <c r="I210" s="114">
        <f>'[1]11'!J17</f>
        <v>0</v>
      </c>
      <c r="J210" s="114">
        <f>'[1]11'!K17</f>
        <v>0</v>
      </c>
      <c r="K210" s="114"/>
      <c r="L210" s="114"/>
    </row>
    <row r="211" spans="1:12" x14ac:dyDescent="0.2">
      <c r="A211" s="112">
        <v>32</v>
      </c>
      <c r="B211" s="121" t="s">
        <v>12</v>
      </c>
      <c r="C211" s="114">
        <f t="shared" ref="C211:L211" si="64">SUM(C212:C216)</f>
        <v>0</v>
      </c>
      <c r="D211" s="114">
        <f t="shared" si="64"/>
        <v>0</v>
      </c>
      <c r="E211" s="114">
        <f t="shared" si="64"/>
        <v>0</v>
      </c>
      <c r="F211" s="114">
        <f t="shared" si="64"/>
        <v>0</v>
      </c>
      <c r="G211" s="114">
        <f t="shared" si="64"/>
        <v>0</v>
      </c>
      <c r="H211" s="114">
        <f t="shared" si="64"/>
        <v>0</v>
      </c>
      <c r="I211" s="114">
        <f t="shared" si="64"/>
        <v>0</v>
      </c>
      <c r="J211" s="114">
        <f t="shared" si="64"/>
        <v>0</v>
      </c>
      <c r="K211" s="114">
        <f t="shared" si="64"/>
        <v>0</v>
      </c>
      <c r="L211" s="114">
        <f t="shared" si="64"/>
        <v>0</v>
      </c>
    </row>
    <row r="212" spans="1:12" x14ac:dyDescent="0.2">
      <c r="A212" s="122">
        <v>321</v>
      </c>
      <c r="B212" s="115" t="s">
        <v>13</v>
      </c>
      <c r="C212" s="114">
        <f>SUM(D212:L212)</f>
        <v>0</v>
      </c>
      <c r="D212" s="114">
        <f>'[1]11'!E21</f>
        <v>0</v>
      </c>
      <c r="E212" s="114">
        <f>'[1]11'!F21</f>
        <v>0</v>
      </c>
      <c r="F212" s="114">
        <f>'[1]11'!G21</f>
        <v>0</v>
      </c>
      <c r="G212" s="114">
        <f>'[1]11'!H21</f>
        <v>0</v>
      </c>
      <c r="H212" s="114">
        <f>'[1]11'!I21</f>
        <v>0</v>
      </c>
      <c r="I212" s="114">
        <f>'[1]11'!J21</f>
        <v>0</v>
      </c>
      <c r="J212" s="114">
        <f>'[1]11'!K21</f>
        <v>0</v>
      </c>
      <c r="K212" s="114"/>
      <c r="L212" s="114"/>
    </row>
    <row r="213" spans="1:12" x14ac:dyDescent="0.2">
      <c r="A213" s="122">
        <v>322</v>
      </c>
      <c r="B213" s="115" t="s">
        <v>19</v>
      </c>
      <c r="C213" s="114">
        <f>SUM(D213:L213)</f>
        <v>0</v>
      </c>
      <c r="D213" s="114">
        <f>'[1]11'!E26</f>
        <v>0</v>
      </c>
      <c r="E213" s="114">
        <f>'[1]11'!F26</f>
        <v>0</v>
      </c>
      <c r="F213" s="114">
        <f>'[1]11'!G26</f>
        <v>0</v>
      </c>
      <c r="G213" s="114">
        <f>'[1]11'!H26</f>
        <v>0</v>
      </c>
      <c r="H213" s="114">
        <f>'[1]11'!I26</f>
        <v>0</v>
      </c>
      <c r="I213" s="114">
        <f>'[1]11'!J26</f>
        <v>0</v>
      </c>
      <c r="J213" s="114">
        <f>'[1]11'!K26</f>
        <v>0</v>
      </c>
      <c r="K213" s="114"/>
      <c r="L213" s="114"/>
    </row>
    <row r="214" spans="1:12" x14ac:dyDescent="0.2">
      <c r="A214" s="122">
        <v>323</v>
      </c>
      <c r="B214" s="115" t="s">
        <v>87</v>
      </c>
      <c r="C214" s="114">
        <f>SUM(D214:L214)</f>
        <v>0</v>
      </c>
      <c r="D214" s="114">
        <f>'[1]11'!E52</f>
        <v>0</v>
      </c>
      <c r="E214" s="114">
        <f>'[1]11'!F52</f>
        <v>0</v>
      </c>
      <c r="F214" s="114">
        <f>'[1]11'!G52</f>
        <v>0</v>
      </c>
      <c r="G214" s="114">
        <f>'[1]11'!H52</f>
        <v>0</v>
      </c>
      <c r="H214" s="114">
        <f>'[1]11'!I52</f>
        <v>0</v>
      </c>
      <c r="I214" s="114">
        <f>'[1]11'!J52</f>
        <v>0</v>
      </c>
      <c r="J214" s="114">
        <f>'[1]11'!K52</f>
        <v>0</v>
      </c>
      <c r="K214" s="114"/>
      <c r="L214" s="114"/>
    </row>
    <row r="215" spans="1:12" ht="25.5" x14ac:dyDescent="0.2">
      <c r="A215" s="122">
        <v>324</v>
      </c>
      <c r="B215" s="115" t="s">
        <v>272</v>
      </c>
      <c r="C215" s="114">
        <f>SUM(D215:L215)</f>
        <v>0</v>
      </c>
      <c r="D215" s="114">
        <f>'[1]11'!E98</f>
        <v>0</v>
      </c>
      <c r="E215" s="114">
        <f>'[1]11'!F98</f>
        <v>0</v>
      </c>
      <c r="F215" s="114">
        <f>'[1]11'!G98</f>
        <v>0</v>
      </c>
      <c r="G215" s="114">
        <f>'[1]11'!H98</f>
        <v>0</v>
      </c>
      <c r="H215" s="114">
        <f>'[1]11'!I98</f>
        <v>0</v>
      </c>
      <c r="I215" s="114">
        <f>'[1]11'!J98</f>
        <v>0</v>
      </c>
      <c r="J215" s="114">
        <f>'[1]11'!K98</f>
        <v>0</v>
      </c>
      <c r="K215" s="114"/>
      <c r="L215" s="114"/>
    </row>
    <row r="216" spans="1:12" x14ac:dyDescent="0.2">
      <c r="A216" s="122">
        <v>329</v>
      </c>
      <c r="B216" s="115" t="s">
        <v>174</v>
      </c>
      <c r="C216" s="114">
        <f>SUM(D216:L216)</f>
        <v>0</v>
      </c>
      <c r="D216" s="114">
        <f>'[1]11'!E104</f>
        <v>0</v>
      </c>
      <c r="E216" s="114">
        <f>'[1]11'!F104</f>
        <v>0</v>
      </c>
      <c r="F216" s="114">
        <f>'[1]11'!G104</f>
        <v>0</v>
      </c>
      <c r="G216" s="114">
        <f>'[1]11'!H104</f>
        <v>0</v>
      </c>
      <c r="H216" s="114">
        <f>'[1]11'!I104</f>
        <v>0</v>
      </c>
      <c r="I216" s="114">
        <f>'[1]11'!J104</f>
        <v>0</v>
      </c>
      <c r="J216" s="114">
        <f>'[1]11'!K104</f>
        <v>0</v>
      </c>
      <c r="K216" s="114"/>
      <c r="L216" s="114"/>
    </row>
    <row r="217" spans="1:12" x14ac:dyDescent="0.2">
      <c r="A217" s="112">
        <v>34</v>
      </c>
      <c r="B217" s="121" t="s">
        <v>273</v>
      </c>
      <c r="C217" s="114">
        <f t="shared" ref="C217:L217" si="65">C218</f>
        <v>0</v>
      </c>
      <c r="D217" s="114">
        <f t="shared" si="65"/>
        <v>0</v>
      </c>
      <c r="E217" s="114">
        <f t="shared" si="65"/>
        <v>0</v>
      </c>
      <c r="F217" s="114">
        <f t="shared" si="65"/>
        <v>0</v>
      </c>
      <c r="G217" s="114">
        <f t="shared" si="65"/>
        <v>0</v>
      </c>
      <c r="H217" s="114">
        <f t="shared" si="65"/>
        <v>0</v>
      </c>
      <c r="I217" s="114">
        <f t="shared" si="65"/>
        <v>0</v>
      </c>
      <c r="J217" s="114">
        <f t="shared" si="65"/>
        <v>0</v>
      </c>
      <c r="K217" s="114">
        <f t="shared" si="65"/>
        <v>0</v>
      </c>
      <c r="L217" s="114">
        <f t="shared" si="65"/>
        <v>0</v>
      </c>
    </row>
    <row r="218" spans="1:12" x14ac:dyDescent="0.2">
      <c r="A218" s="122">
        <v>343</v>
      </c>
      <c r="B218" s="115" t="s">
        <v>184</v>
      </c>
      <c r="C218" s="114">
        <f>SUM(D218:L218)</f>
        <v>0</v>
      </c>
      <c r="D218" s="114">
        <f>'[1]11'!E122</f>
        <v>0</v>
      </c>
      <c r="E218" s="114">
        <f>'[1]11'!F122</f>
        <v>0</v>
      </c>
      <c r="F218" s="114">
        <f>'[1]11'!G122</f>
        <v>0</v>
      </c>
      <c r="G218" s="114">
        <f>'[1]11'!H122</f>
        <v>0</v>
      </c>
      <c r="H218" s="114">
        <f>'[1]11'!I122</f>
        <v>0</v>
      </c>
      <c r="I218" s="114">
        <f>'[1]11'!J122</f>
        <v>0</v>
      </c>
      <c r="J218" s="114">
        <f>'[1]11'!K122</f>
        <v>0</v>
      </c>
      <c r="K218" s="114"/>
      <c r="L218" s="114"/>
    </row>
    <row r="219" spans="1:12" ht="25.5" x14ac:dyDescent="0.2">
      <c r="A219" s="112">
        <v>4</v>
      </c>
      <c r="B219" s="121" t="s">
        <v>189</v>
      </c>
      <c r="C219" s="114">
        <f t="shared" ref="C219:L219" si="66">C220</f>
        <v>0</v>
      </c>
      <c r="D219" s="114">
        <f t="shared" si="66"/>
        <v>0</v>
      </c>
      <c r="E219" s="114">
        <f t="shared" si="66"/>
        <v>0</v>
      </c>
      <c r="F219" s="114">
        <f t="shared" si="66"/>
        <v>0</v>
      </c>
      <c r="G219" s="114">
        <f t="shared" si="66"/>
        <v>0</v>
      </c>
      <c r="H219" s="114">
        <f t="shared" si="66"/>
        <v>0</v>
      </c>
      <c r="I219" s="114">
        <f t="shared" si="66"/>
        <v>0</v>
      </c>
      <c r="J219" s="114">
        <f t="shared" si="66"/>
        <v>0</v>
      </c>
      <c r="K219" s="114">
        <f t="shared" si="66"/>
        <v>0</v>
      </c>
      <c r="L219" s="114">
        <f t="shared" si="66"/>
        <v>0</v>
      </c>
    </row>
    <row r="220" spans="1:12" ht="25.5" x14ac:dyDescent="0.2">
      <c r="A220" s="112">
        <v>42</v>
      </c>
      <c r="B220" s="121" t="s">
        <v>280</v>
      </c>
      <c r="C220" s="114">
        <f t="shared" ref="C220:L220" si="67">SUM(C221:C223)</f>
        <v>0</v>
      </c>
      <c r="D220" s="114">
        <f t="shared" si="67"/>
        <v>0</v>
      </c>
      <c r="E220" s="114">
        <f t="shared" si="67"/>
        <v>0</v>
      </c>
      <c r="F220" s="114">
        <f t="shared" si="67"/>
        <v>0</v>
      </c>
      <c r="G220" s="114">
        <f t="shared" si="67"/>
        <v>0</v>
      </c>
      <c r="H220" s="114">
        <f t="shared" si="67"/>
        <v>0</v>
      </c>
      <c r="I220" s="114">
        <f t="shared" si="67"/>
        <v>0</v>
      </c>
      <c r="J220" s="114">
        <f t="shared" si="67"/>
        <v>0</v>
      </c>
      <c r="K220" s="114">
        <f t="shared" si="67"/>
        <v>0</v>
      </c>
      <c r="L220" s="114">
        <f t="shared" si="67"/>
        <v>0</v>
      </c>
    </row>
    <row r="221" spans="1:12" x14ac:dyDescent="0.2">
      <c r="A221" s="122">
        <v>422</v>
      </c>
      <c r="B221" s="115" t="s">
        <v>191</v>
      </c>
      <c r="C221" s="114">
        <f>SUM(D221:L221)</f>
        <v>0</v>
      </c>
      <c r="D221" s="114">
        <f>'[1]11'!E129</f>
        <v>0</v>
      </c>
      <c r="E221" s="114">
        <f>'[1]11'!F129</f>
        <v>0</v>
      </c>
      <c r="F221" s="114">
        <f>'[1]11'!G129</f>
        <v>0</v>
      </c>
      <c r="G221" s="114">
        <f>'[1]11'!H129</f>
        <v>0</v>
      </c>
      <c r="H221" s="114">
        <f>'[1]11'!I129</f>
        <v>0</v>
      </c>
      <c r="I221" s="114">
        <f>'[1]11'!J129</f>
        <v>0</v>
      </c>
      <c r="J221" s="114">
        <f>'[1]11'!K129</f>
        <v>0</v>
      </c>
      <c r="K221" s="114"/>
      <c r="L221" s="114"/>
    </row>
    <row r="222" spans="1:12" ht="25.5" x14ac:dyDescent="0.2">
      <c r="A222" s="122">
        <v>424</v>
      </c>
      <c r="B222" s="115" t="s">
        <v>282</v>
      </c>
      <c r="C222" s="114">
        <f>SUM(D222:L222)</f>
        <v>0</v>
      </c>
      <c r="D222" s="114">
        <f>'[1]11'!E151</f>
        <v>0</v>
      </c>
      <c r="E222" s="114">
        <f>'[1]11'!F151</f>
        <v>0</v>
      </c>
      <c r="F222" s="114">
        <f>'[1]11'!G151</f>
        <v>0</v>
      </c>
      <c r="G222" s="114">
        <f>'[1]11'!H151</f>
        <v>0</v>
      </c>
      <c r="H222" s="114">
        <f>'[1]11'!I151</f>
        <v>0</v>
      </c>
      <c r="I222" s="114">
        <f>'[1]11'!J151</f>
        <v>0</v>
      </c>
      <c r="J222" s="114">
        <f>'[1]11'!K151</f>
        <v>0</v>
      </c>
      <c r="K222" s="114"/>
      <c r="L222" s="114"/>
    </row>
    <row r="223" spans="1:12" x14ac:dyDescent="0.2">
      <c r="A223" s="122">
        <v>426</v>
      </c>
      <c r="B223" s="115" t="s">
        <v>283</v>
      </c>
      <c r="C223" s="114">
        <f>SUM(D223:L223)</f>
        <v>0</v>
      </c>
      <c r="D223" s="114">
        <f>'[1]11'!E154</f>
        <v>0</v>
      </c>
      <c r="E223" s="114">
        <f>'[1]11'!F154</f>
        <v>0</v>
      </c>
      <c r="F223" s="114">
        <f>'[1]11'!G154</f>
        <v>0</v>
      </c>
      <c r="G223" s="114">
        <f>'[1]11'!H154</f>
        <v>0</v>
      </c>
      <c r="H223" s="114">
        <f>'[1]11'!I154</f>
        <v>0</v>
      </c>
      <c r="I223" s="114">
        <f>'[1]11'!J154</f>
        <v>0</v>
      </c>
      <c r="J223" s="114">
        <f>'[1]11'!K154</f>
        <v>0</v>
      </c>
      <c r="K223" s="114"/>
      <c r="L223" s="114"/>
    </row>
    <row r="224" spans="1:12" x14ac:dyDescent="0.2">
      <c r="A224" s="118" t="s">
        <v>297</v>
      </c>
      <c r="B224" s="128" t="str">
        <f>'[1]12'!$C$2</f>
        <v>Trening životnih vještina</v>
      </c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1:12" x14ac:dyDescent="0.2">
      <c r="A225" s="112">
        <v>3</v>
      </c>
      <c r="B225" s="121" t="s">
        <v>267</v>
      </c>
      <c r="C225" s="114">
        <f t="shared" ref="C225:L225" si="68">C226+C230+C236</f>
        <v>3030</v>
      </c>
      <c r="D225" s="114">
        <f t="shared" si="68"/>
        <v>0</v>
      </c>
      <c r="E225" s="114">
        <f t="shared" si="68"/>
        <v>0</v>
      </c>
      <c r="F225" s="114">
        <f t="shared" si="68"/>
        <v>0</v>
      </c>
      <c r="G225" s="114">
        <f t="shared" si="68"/>
        <v>0</v>
      </c>
      <c r="H225" s="114">
        <f t="shared" si="68"/>
        <v>3030</v>
      </c>
      <c r="I225" s="114">
        <f t="shared" si="68"/>
        <v>0</v>
      </c>
      <c r="J225" s="114">
        <f t="shared" si="68"/>
        <v>0</v>
      </c>
      <c r="K225" s="114">
        <f t="shared" si="68"/>
        <v>0</v>
      </c>
      <c r="L225" s="114">
        <f t="shared" si="68"/>
        <v>0</v>
      </c>
    </row>
    <row r="226" spans="1:12" x14ac:dyDescent="0.2">
      <c r="A226" s="112">
        <v>31</v>
      </c>
      <c r="B226" s="121" t="s">
        <v>268</v>
      </c>
      <c r="C226" s="114">
        <f t="shared" ref="C226:L226" si="69">SUM(C227:C229)</f>
        <v>2741</v>
      </c>
      <c r="D226" s="114">
        <f t="shared" si="69"/>
        <v>0</v>
      </c>
      <c r="E226" s="114">
        <f t="shared" si="69"/>
        <v>0</v>
      </c>
      <c r="F226" s="114">
        <f t="shared" si="69"/>
        <v>0</v>
      </c>
      <c r="G226" s="114">
        <f t="shared" si="69"/>
        <v>0</v>
      </c>
      <c r="H226" s="114">
        <f t="shared" si="69"/>
        <v>2741</v>
      </c>
      <c r="I226" s="114">
        <f t="shared" si="69"/>
        <v>0</v>
      </c>
      <c r="J226" s="114">
        <f t="shared" si="69"/>
        <v>0</v>
      </c>
      <c r="K226" s="114">
        <f t="shared" si="69"/>
        <v>0</v>
      </c>
      <c r="L226" s="114">
        <f t="shared" si="69"/>
        <v>0</v>
      </c>
    </row>
    <row r="227" spans="1:12" x14ac:dyDescent="0.2">
      <c r="A227" s="122">
        <v>311</v>
      </c>
      <c r="B227" s="115" t="s">
        <v>269</v>
      </c>
      <c r="C227" s="114">
        <f>SUM(D227:L227)</f>
        <v>2741</v>
      </c>
      <c r="D227" s="114">
        <f>'[1]12'!E10</f>
        <v>0</v>
      </c>
      <c r="E227" s="114">
        <f>'[1]12'!F10</f>
        <v>0</v>
      </c>
      <c r="F227" s="114">
        <f>'[1]12'!G10</f>
        <v>0</v>
      </c>
      <c r="G227" s="114">
        <f>'[1]12'!H10</f>
        <v>0</v>
      </c>
      <c r="H227" s="114">
        <f>'[1]12'!I10</f>
        <v>2741</v>
      </c>
      <c r="I227" s="114">
        <f>'[1]12'!J10</f>
        <v>0</v>
      </c>
      <c r="J227" s="114">
        <f>'[1]12'!K10</f>
        <v>0</v>
      </c>
      <c r="K227" s="114"/>
      <c r="L227" s="114"/>
    </row>
    <row r="228" spans="1:12" x14ac:dyDescent="0.2">
      <c r="A228" s="122">
        <v>312</v>
      </c>
      <c r="B228" s="115" t="s">
        <v>270</v>
      </c>
      <c r="C228" s="114">
        <f>SUM(D228:L228)</f>
        <v>0</v>
      </c>
      <c r="D228" s="114">
        <f>'[1]12'!E15</f>
        <v>0</v>
      </c>
      <c r="E228" s="114">
        <f>'[1]12'!F15</f>
        <v>0</v>
      </c>
      <c r="F228" s="114">
        <f>'[1]12'!G15</f>
        <v>0</v>
      </c>
      <c r="G228" s="114">
        <f>'[1]12'!H15</f>
        <v>0</v>
      </c>
      <c r="H228" s="114">
        <f>'[1]12'!I15</f>
        <v>0</v>
      </c>
      <c r="I228" s="114">
        <f>'[1]12'!J15</f>
        <v>0</v>
      </c>
      <c r="J228" s="114">
        <f>'[1]12'!K15</f>
        <v>0</v>
      </c>
      <c r="K228" s="114"/>
      <c r="L228" s="114"/>
    </row>
    <row r="229" spans="1:12" x14ac:dyDescent="0.2">
      <c r="A229" s="122">
        <v>313</v>
      </c>
      <c r="B229" s="115" t="s">
        <v>271</v>
      </c>
      <c r="C229" s="114">
        <f>SUM(D229:L229)</f>
        <v>0</v>
      </c>
      <c r="D229" s="114">
        <f>'[1]12'!E17</f>
        <v>0</v>
      </c>
      <c r="E229" s="114">
        <f>'[1]12'!F17</f>
        <v>0</v>
      </c>
      <c r="F229" s="114">
        <f>'[1]12'!G17</f>
        <v>0</v>
      </c>
      <c r="G229" s="114">
        <f>'[1]12'!H17</f>
        <v>0</v>
      </c>
      <c r="H229" s="114">
        <f>'[1]12'!I17</f>
        <v>0</v>
      </c>
      <c r="I229" s="114">
        <f>'[1]12'!J17</f>
        <v>0</v>
      </c>
      <c r="J229" s="114">
        <f>'[1]12'!K17</f>
        <v>0</v>
      </c>
      <c r="K229" s="114"/>
      <c r="L229" s="114"/>
    </row>
    <row r="230" spans="1:12" x14ac:dyDescent="0.2">
      <c r="A230" s="112">
        <v>32</v>
      </c>
      <c r="B230" s="121" t="s">
        <v>12</v>
      </c>
      <c r="C230" s="114">
        <f t="shared" ref="C230:L230" si="70">SUM(C231:C235)</f>
        <v>289</v>
      </c>
      <c r="D230" s="114">
        <f t="shared" si="70"/>
        <v>0</v>
      </c>
      <c r="E230" s="114">
        <f t="shared" si="70"/>
        <v>0</v>
      </c>
      <c r="F230" s="114">
        <f t="shared" si="70"/>
        <v>0</v>
      </c>
      <c r="G230" s="114">
        <f t="shared" si="70"/>
        <v>0</v>
      </c>
      <c r="H230" s="114">
        <f t="shared" si="70"/>
        <v>289</v>
      </c>
      <c r="I230" s="114">
        <f t="shared" si="70"/>
        <v>0</v>
      </c>
      <c r="J230" s="114">
        <f t="shared" si="70"/>
        <v>0</v>
      </c>
      <c r="K230" s="114">
        <f t="shared" si="70"/>
        <v>0</v>
      </c>
      <c r="L230" s="114">
        <f t="shared" si="70"/>
        <v>0</v>
      </c>
    </row>
    <row r="231" spans="1:12" x14ac:dyDescent="0.2">
      <c r="A231" s="122">
        <v>321</v>
      </c>
      <c r="B231" s="115" t="s">
        <v>13</v>
      </c>
      <c r="C231" s="114">
        <f>SUM(D231:L231)</f>
        <v>0</v>
      </c>
      <c r="D231" s="114">
        <f>'[1]12'!E21</f>
        <v>0</v>
      </c>
      <c r="E231" s="114">
        <f>'[1]12'!F21</f>
        <v>0</v>
      </c>
      <c r="F231" s="114">
        <f>'[1]12'!G21</f>
        <v>0</v>
      </c>
      <c r="G231" s="114">
        <f>'[1]12'!H21</f>
        <v>0</v>
      </c>
      <c r="H231" s="114">
        <f>'[1]12'!I21</f>
        <v>0</v>
      </c>
      <c r="I231" s="114">
        <f>'[1]12'!J21</f>
        <v>0</v>
      </c>
      <c r="J231" s="114">
        <f>'[1]12'!K21</f>
        <v>0</v>
      </c>
      <c r="K231" s="114"/>
      <c r="L231" s="114"/>
    </row>
    <row r="232" spans="1:12" x14ac:dyDescent="0.2">
      <c r="A232" s="122">
        <v>322</v>
      </c>
      <c r="B232" s="115" t="s">
        <v>19</v>
      </c>
      <c r="C232" s="114">
        <f>SUM(D232:L232)</f>
        <v>289</v>
      </c>
      <c r="D232" s="114">
        <f>'[1]12'!E26</f>
        <v>0</v>
      </c>
      <c r="E232" s="114">
        <f>'[1]12'!F26</f>
        <v>0</v>
      </c>
      <c r="F232" s="114">
        <f>'[1]12'!G26</f>
        <v>0</v>
      </c>
      <c r="G232" s="114">
        <f>'[1]12'!H26</f>
        <v>0</v>
      </c>
      <c r="H232" s="114">
        <f>'[1]12'!I26</f>
        <v>289</v>
      </c>
      <c r="I232" s="114">
        <f>'[1]12'!J26</f>
        <v>0</v>
      </c>
      <c r="J232" s="114">
        <f>'[1]12'!K26</f>
        <v>0</v>
      </c>
      <c r="K232" s="114"/>
      <c r="L232" s="114"/>
    </row>
    <row r="233" spans="1:12" x14ac:dyDescent="0.2">
      <c r="A233" s="122">
        <v>323</v>
      </c>
      <c r="B233" s="115" t="s">
        <v>87</v>
      </c>
      <c r="C233" s="114">
        <f>SUM(D233:L233)</f>
        <v>0</v>
      </c>
      <c r="D233" s="114">
        <f>'[1]12'!E52</f>
        <v>0</v>
      </c>
      <c r="E233" s="114">
        <f>'[1]12'!F52</f>
        <v>0</v>
      </c>
      <c r="F233" s="114">
        <f>'[1]12'!G52</f>
        <v>0</v>
      </c>
      <c r="G233" s="114">
        <f>'[1]12'!H52</f>
        <v>0</v>
      </c>
      <c r="H233" s="114">
        <f>'[1]12'!I52</f>
        <v>0</v>
      </c>
      <c r="I233" s="114">
        <f>'[1]12'!J52</f>
        <v>0</v>
      </c>
      <c r="J233" s="114">
        <f>'[1]12'!K52</f>
        <v>0</v>
      </c>
      <c r="K233" s="114"/>
      <c r="L233" s="114"/>
    </row>
    <row r="234" spans="1:12" ht="25.5" x14ac:dyDescent="0.2">
      <c r="A234" s="122">
        <v>324</v>
      </c>
      <c r="B234" s="115" t="s">
        <v>272</v>
      </c>
      <c r="C234" s="114">
        <f>SUM(D234:L234)</f>
        <v>0</v>
      </c>
      <c r="D234" s="114">
        <f>'[1]12'!E98</f>
        <v>0</v>
      </c>
      <c r="E234" s="114">
        <f>'[1]12'!F98</f>
        <v>0</v>
      </c>
      <c r="F234" s="114">
        <f>'[1]12'!G98</f>
        <v>0</v>
      </c>
      <c r="G234" s="114">
        <f>'[1]12'!H98</f>
        <v>0</v>
      </c>
      <c r="H234" s="114">
        <f>'[1]12'!I98</f>
        <v>0</v>
      </c>
      <c r="I234" s="114">
        <f>'[1]12'!J98</f>
        <v>0</v>
      </c>
      <c r="J234" s="114">
        <f>'[1]12'!K98</f>
        <v>0</v>
      </c>
      <c r="K234" s="114"/>
      <c r="L234" s="114"/>
    </row>
    <row r="235" spans="1:12" x14ac:dyDescent="0.2">
      <c r="A235" s="122">
        <v>329</v>
      </c>
      <c r="B235" s="115" t="s">
        <v>174</v>
      </c>
      <c r="C235" s="114">
        <f>SUM(D235:L235)</f>
        <v>0</v>
      </c>
      <c r="D235" s="114">
        <f>'[1]12'!E104</f>
        <v>0</v>
      </c>
      <c r="E235" s="114">
        <f>'[1]12'!F104</f>
        <v>0</v>
      </c>
      <c r="F235" s="114">
        <f>'[1]12'!G104</f>
        <v>0</v>
      </c>
      <c r="G235" s="114">
        <f>'[1]12'!H104</f>
        <v>0</v>
      </c>
      <c r="H235" s="114">
        <f>'[1]12'!I104</f>
        <v>0</v>
      </c>
      <c r="I235" s="114">
        <f>'[1]12'!J104</f>
        <v>0</v>
      </c>
      <c r="J235" s="114">
        <f>'[1]12'!K104</f>
        <v>0</v>
      </c>
      <c r="K235" s="114"/>
      <c r="L235" s="114"/>
    </row>
    <row r="236" spans="1:12" x14ac:dyDescent="0.2">
      <c r="A236" s="112">
        <v>34</v>
      </c>
      <c r="B236" s="121" t="s">
        <v>273</v>
      </c>
      <c r="C236" s="114">
        <f t="shared" ref="C236:L236" si="71">C237</f>
        <v>0</v>
      </c>
      <c r="D236" s="114">
        <f t="shared" si="71"/>
        <v>0</v>
      </c>
      <c r="E236" s="114">
        <f t="shared" si="71"/>
        <v>0</v>
      </c>
      <c r="F236" s="114">
        <f t="shared" si="71"/>
        <v>0</v>
      </c>
      <c r="G236" s="114">
        <f t="shared" si="71"/>
        <v>0</v>
      </c>
      <c r="H236" s="114">
        <f t="shared" si="71"/>
        <v>0</v>
      </c>
      <c r="I236" s="114">
        <f t="shared" si="71"/>
        <v>0</v>
      </c>
      <c r="J236" s="114">
        <f t="shared" si="71"/>
        <v>0</v>
      </c>
      <c r="K236" s="114">
        <f t="shared" si="71"/>
        <v>0</v>
      </c>
      <c r="L236" s="114">
        <f t="shared" si="71"/>
        <v>0</v>
      </c>
    </row>
    <row r="237" spans="1:12" x14ac:dyDescent="0.2">
      <c r="A237" s="122">
        <v>343</v>
      </c>
      <c r="B237" s="115" t="s">
        <v>184</v>
      </c>
      <c r="C237" s="114">
        <f>SUM(D237:L237)</f>
        <v>0</v>
      </c>
      <c r="D237" s="114">
        <f>'[1]12'!E122</f>
        <v>0</v>
      </c>
      <c r="E237" s="114">
        <f>'[1]12'!F122</f>
        <v>0</v>
      </c>
      <c r="F237" s="114">
        <f>'[1]12'!G122</f>
        <v>0</v>
      </c>
      <c r="G237" s="114">
        <f>'[1]12'!H122</f>
        <v>0</v>
      </c>
      <c r="H237" s="114">
        <f>'[1]12'!I122</f>
        <v>0</v>
      </c>
      <c r="I237" s="114">
        <f>'[1]12'!J122</f>
        <v>0</v>
      </c>
      <c r="J237" s="114">
        <f>'[1]12'!K122</f>
        <v>0</v>
      </c>
      <c r="K237" s="114"/>
      <c r="L237" s="114"/>
    </row>
    <row r="238" spans="1:12" ht="25.5" x14ac:dyDescent="0.2">
      <c r="A238" s="112">
        <v>4</v>
      </c>
      <c r="B238" s="121" t="s">
        <v>189</v>
      </c>
      <c r="C238" s="114">
        <f t="shared" ref="C238:L238" si="72">C239</f>
        <v>0</v>
      </c>
      <c r="D238" s="114">
        <f t="shared" si="72"/>
        <v>0</v>
      </c>
      <c r="E238" s="114">
        <f t="shared" si="72"/>
        <v>0</v>
      </c>
      <c r="F238" s="114">
        <f t="shared" si="72"/>
        <v>0</v>
      </c>
      <c r="G238" s="114">
        <f t="shared" si="72"/>
        <v>0</v>
      </c>
      <c r="H238" s="114">
        <f t="shared" si="72"/>
        <v>0</v>
      </c>
      <c r="I238" s="114">
        <f t="shared" si="72"/>
        <v>0</v>
      </c>
      <c r="J238" s="114">
        <f t="shared" si="72"/>
        <v>0</v>
      </c>
      <c r="K238" s="114">
        <f t="shared" si="72"/>
        <v>0</v>
      </c>
      <c r="L238" s="114">
        <f t="shared" si="72"/>
        <v>0</v>
      </c>
    </row>
    <row r="239" spans="1:12" ht="25.5" x14ac:dyDescent="0.2">
      <c r="A239" s="112">
        <v>42</v>
      </c>
      <c r="B239" s="121" t="s">
        <v>280</v>
      </c>
      <c r="C239" s="114">
        <f t="shared" ref="C239:L239" si="73">SUM(C240:C242)</f>
        <v>0</v>
      </c>
      <c r="D239" s="114">
        <f t="shared" si="73"/>
        <v>0</v>
      </c>
      <c r="E239" s="114">
        <f t="shared" si="73"/>
        <v>0</v>
      </c>
      <c r="F239" s="114">
        <f t="shared" si="73"/>
        <v>0</v>
      </c>
      <c r="G239" s="114">
        <f t="shared" si="73"/>
        <v>0</v>
      </c>
      <c r="H239" s="114">
        <f t="shared" si="73"/>
        <v>0</v>
      </c>
      <c r="I239" s="114">
        <f t="shared" si="73"/>
        <v>0</v>
      </c>
      <c r="J239" s="114">
        <f t="shared" si="73"/>
        <v>0</v>
      </c>
      <c r="K239" s="114">
        <f t="shared" si="73"/>
        <v>0</v>
      </c>
      <c r="L239" s="114">
        <f t="shared" si="73"/>
        <v>0</v>
      </c>
    </row>
    <row r="240" spans="1:12" x14ac:dyDescent="0.2">
      <c r="A240" s="122">
        <v>422</v>
      </c>
      <c r="B240" s="115" t="s">
        <v>191</v>
      </c>
      <c r="C240" s="114">
        <f>SUM(D240:L240)</f>
        <v>0</v>
      </c>
      <c r="D240" s="114">
        <f>'[1]12'!E129</f>
        <v>0</v>
      </c>
      <c r="E240" s="114">
        <f>'[1]12'!F129</f>
        <v>0</v>
      </c>
      <c r="F240" s="114">
        <f>'[1]12'!G129</f>
        <v>0</v>
      </c>
      <c r="G240" s="114">
        <f>'[1]12'!H129</f>
        <v>0</v>
      </c>
      <c r="H240" s="114">
        <f>'[1]12'!I129</f>
        <v>0</v>
      </c>
      <c r="I240" s="114">
        <f>'[1]12'!J129</f>
        <v>0</v>
      </c>
      <c r="J240" s="114">
        <f>'[1]12'!K129</f>
        <v>0</v>
      </c>
      <c r="K240" s="114"/>
      <c r="L240" s="114"/>
    </row>
    <row r="241" spans="1:12" ht="25.5" x14ac:dyDescent="0.2">
      <c r="A241" s="122">
        <v>424</v>
      </c>
      <c r="B241" s="115" t="s">
        <v>282</v>
      </c>
      <c r="C241" s="114">
        <f>SUM(D241:L241)</f>
        <v>0</v>
      </c>
      <c r="D241" s="114">
        <f>'[1]12'!E151</f>
        <v>0</v>
      </c>
      <c r="E241" s="114">
        <f>'[1]12'!F151</f>
        <v>0</v>
      </c>
      <c r="F241" s="114">
        <f>'[1]12'!G151</f>
        <v>0</v>
      </c>
      <c r="G241" s="114">
        <f>'[1]12'!H151</f>
        <v>0</v>
      </c>
      <c r="H241" s="114">
        <f>'[1]12'!I151</f>
        <v>0</v>
      </c>
      <c r="I241" s="114">
        <f>'[1]12'!J151</f>
        <v>0</v>
      </c>
      <c r="J241" s="114">
        <f>'[1]12'!K151</f>
        <v>0</v>
      </c>
      <c r="K241" s="114"/>
      <c r="L241" s="114"/>
    </row>
    <row r="242" spans="1:12" x14ac:dyDescent="0.2">
      <c r="A242" s="122">
        <v>426</v>
      </c>
      <c r="B242" s="115" t="s">
        <v>283</v>
      </c>
      <c r="C242" s="114">
        <f>SUM(D242:L242)</f>
        <v>0</v>
      </c>
      <c r="D242" s="114">
        <f>'[1]12'!E154</f>
        <v>0</v>
      </c>
      <c r="E242" s="114">
        <f>'[1]12'!F154</f>
        <v>0</v>
      </c>
      <c r="F242" s="114">
        <f>'[1]12'!G154</f>
        <v>0</v>
      </c>
      <c r="G242" s="114">
        <f>'[1]12'!H154</f>
        <v>0</v>
      </c>
      <c r="H242" s="114">
        <f>'[1]12'!I154</f>
        <v>0</v>
      </c>
      <c r="I242" s="114">
        <f>'[1]12'!J154</f>
        <v>0</v>
      </c>
      <c r="J242" s="114">
        <f>'[1]12'!K154</f>
        <v>0</v>
      </c>
      <c r="K242" s="114"/>
      <c r="L242" s="114"/>
    </row>
    <row r="243" spans="1:12" x14ac:dyDescent="0.2">
      <c r="A243" s="118" t="s">
        <v>298</v>
      </c>
      <c r="B243" s="128" t="str">
        <f>'[1]13'!$C$2</f>
        <v>Prevencija nasilja</v>
      </c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1:12" x14ac:dyDescent="0.2">
      <c r="A244" s="112">
        <v>3</v>
      </c>
      <c r="B244" s="121" t="s">
        <v>267</v>
      </c>
      <c r="C244" s="114">
        <f t="shared" ref="C244:L244" si="74">C245+C249+C255</f>
        <v>4000</v>
      </c>
      <c r="D244" s="114">
        <f t="shared" si="74"/>
        <v>0</v>
      </c>
      <c r="E244" s="114">
        <f t="shared" si="74"/>
        <v>0</v>
      </c>
      <c r="F244" s="114">
        <f t="shared" si="74"/>
        <v>4000</v>
      </c>
      <c r="G244" s="114">
        <f t="shared" si="74"/>
        <v>0</v>
      </c>
      <c r="H244" s="114">
        <f t="shared" si="74"/>
        <v>0</v>
      </c>
      <c r="I244" s="114">
        <f t="shared" si="74"/>
        <v>0</v>
      </c>
      <c r="J244" s="114">
        <f t="shared" si="74"/>
        <v>0</v>
      </c>
      <c r="K244" s="114">
        <f t="shared" si="74"/>
        <v>0</v>
      </c>
      <c r="L244" s="114">
        <f t="shared" si="74"/>
        <v>0</v>
      </c>
    </row>
    <row r="245" spans="1:12" x14ac:dyDescent="0.2">
      <c r="A245" s="112">
        <v>31</v>
      </c>
      <c r="B245" s="121" t="s">
        <v>268</v>
      </c>
      <c r="C245" s="114">
        <f t="shared" ref="C245:L245" si="75">SUM(C246:C248)</f>
        <v>0</v>
      </c>
      <c r="D245" s="114">
        <f t="shared" si="75"/>
        <v>0</v>
      </c>
      <c r="E245" s="114">
        <f t="shared" si="75"/>
        <v>0</v>
      </c>
      <c r="F245" s="114">
        <f t="shared" si="75"/>
        <v>0</v>
      </c>
      <c r="G245" s="114">
        <f t="shared" si="75"/>
        <v>0</v>
      </c>
      <c r="H245" s="114">
        <f t="shared" si="75"/>
        <v>0</v>
      </c>
      <c r="I245" s="114">
        <f t="shared" si="75"/>
        <v>0</v>
      </c>
      <c r="J245" s="114">
        <f t="shared" si="75"/>
        <v>0</v>
      </c>
      <c r="K245" s="114">
        <f t="shared" si="75"/>
        <v>0</v>
      </c>
      <c r="L245" s="114">
        <f t="shared" si="75"/>
        <v>0</v>
      </c>
    </row>
    <row r="246" spans="1:12" x14ac:dyDescent="0.2">
      <c r="A246" s="122">
        <v>311</v>
      </c>
      <c r="B246" s="115" t="s">
        <v>269</v>
      </c>
      <c r="C246" s="114">
        <f>SUM(D246:L246)</f>
        <v>0</v>
      </c>
      <c r="D246" s="114">
        <f>'[1]13'!E10</f>
        <v>0</v>
      </c>
      <c r="E246" s="114">
        <f>'[1]13'!F10</f>
        <v>0</v>
      </c>
      <c r="F246" s="114">
        <f>'[1]13'!G10</f>
        <v>0</v>
      </c>
      <c r="G246" s="114">
        <f>'[1]13'!H10</f>
        <v>0</v>
      </c>
      <c r="H246" s="114">
        <f>'[1]13'!I10</f>
        <v>0</v>
      </c>
      <c r="I246" s="114">
        <f>'[1]13'!J10</f>
        <v>0</v>
      </c>
      <c r="J246" s="114">
        <f>'[1]13'!K10</f>
        <v>0</v>
      </c>
      <c r="K246" s="114"/>
      <c r="L246" s="114"/>
    </row>
    <row r="247" spans="1:12" x14ac:dyDescent="0.2">
      <c r="A247" s="122">
        <v>312</v>
      </c>
      <c r="B247" s="115" t="s">
        <v>270</v>
      </c>
      <c r="C247" s="114">
        <f>SUM(D247:L247)</f>
        <v>0</v>
      </c>
      <c r="D247" s="114">
        <f>'[1]13'!E15</f>
        <v>0</v>
      </c>
      <c r="E247" s="114">
        <f>'[1]13'!F15</f>
        <v>0</v>
      </c>
      <c r="F247" s="114">
        <f>'[1]13'!G15</f>
        <v>0</v>
      </c>
      <c r="G247" s="114">
        <f>'[1]13'!H15</f>
        <v>0</v>
      </c>
      <c r="H247" s="114">
        <f>'[1]13'!I15</f>
        <v>0</v>
      </c>
      <c r="I247" s="114">
        <f>'[1]13'!J15</f>
        <v>0</v>
      </c>
      <c r="J247" s="114">
        <f>'[1]13'!K15</f>
        <v>0</v>
      </c>
      <c r="K247" s="114"/>
      <c r="L247" s="114"/>
    </row>
    <row r="248" spans="1:12" x14ac:dyDescent="0.2">
      <c r="A248" s="122">
        <v>313</v>
      </c>
      <c r="B248" s="115" t="s">
        <v>271</v>
      </c>
      <c r="C248" s="114">
        <f>SUM(D248:L248)</f>
        <v>0</v>
      </c>
      <c r="D248" s="114">
        <f>'[1]13'!E17</f>
        <v>0</v>
      </c>
      <c r="E248" s="114">
        <f>'[1]13'!F17</f>
        <v>0</v>
      </c>
      <c r="F248" s="114">
        <f>'[1]13'!G17</f>
        <v>0</v>
      </c>
      <c r="G248" s="114">
        <f>'[1]13'!H17</f>
        <v>0</v>
      </c>
      <c r="H248" s="114">
        <f>'[1]13'!I17</f>
        <v>0</v>
      </c>
      <c r="I248" s="114">
        <f>'[1]13'!J17</f>
        <v>0</v>
      </c>
      <c r="J248" s="114">
        <f>'[1]13'!K17</f>
        <v>0</v>
      </c>
      <c r="K248" s="114"/>
      <c r="L248" s="114"/>
    </row>
    <row r="249" spans="1:12" x14ac:dyDescent="0.2">
      <c r="A249" s="112">
        <v>32</v>
      </c>
      <c r="B249" s="121" t="s">
        <v>12</v>
      </c>
      <c r="C249" s="114">
        <f t="shared" ref="C249:L249" si="76">SUM(C250:C254)</f>
        <v>4000</v>
      </c>
      <c r="D249" s="114">
        <f t="shared" si="76"/>
        <v>0</v>
      </c>
      <c r="E249" s="114">
        <f t="shared" si="76"/>
        <v>0</v>
      </c>
      <c r="F249" s="114">
        <f t="shared" si="76"/>
        <v>4000</v>
      </c>
      <c r="G249" s="114">
        <f t="shared" si="76"/>
        <v>0</v>
      </c>
      <c r="H249" s="114">
        <f t="shared" si="76"/>
        <v>0</v>
      </c>
      <c r="I249" s="114">
        <f t="shared" si="76"/>
        <v>0</v>
      </c>
      <c r="J249" s="114">
        <f t="shared" si="76"/>
        <v>0</v>
      </c>
      <c r="K249" s="114">
        <f t="shared" si="76"/>
        <v>0</v>
      </c>
      <c r="L249" s="114">
        <f t="shared" si="76"/>
        <v>0</v>
      </c>
    </row>
    <row r="250" spans="1:12" x14ac:dyDescent="0.2">
      <c r="A250" s="122">
        <v>321</v>
      </c>
      <c r="B250" s="115" t="s">
        <v>13</v>
      </c>
      <c r="C250" s="114">
        <f>SUM(D250:L250)</f>
        <v>3500</v>
      </c>
      <c r="D250" s="114">
        <f>'[1]13'!E21</f>
        <v>0</v>
      </c>
      <c r="E250" s="114">
        <f>'[1]13'!F21</f>
        <v>0</v>
      </c>
      <c r="F250" s="114">
        <f>'[1]13'!G21</f>
        <v>3500</v>
      </c>
      <c r="G250" s="114">
        <f>'[1]13'!H21</f>
        <v>0</v>
      </c>
      <c r="H250" s="114">
        <f>'[1]13'!I21</f>
        <v>0</v>
      </c>
      <c r="I250" s="114">
        <f>'[1]13'!J21</f>
        <v>0</v>
      </c>
      <c r="J250" s="114">
        <f>'[1]13'!K21</f>
        <v>0</v>
      </c>
      <c r="K250" s="114"/>
      <c r="L250" s="114"/>
    </row>
    <row r="251" spans="1:12" x14ac:dyDescent="0.2">
      <c r="A251" s="122">
        <v>322</v>
      </c>
      <c r="B251" s="115" t="s">
        <v>19</v>
      </c>
      <c r="C251" s="114">
        <f>SUM(D251:L251)</f>
        <v>500</v>
      </c>
      <c r="D251" s="114">
        <f>'[1]13'!E26</f>
        <v>0</v>
      </c>
      <c r="E251" s="114">
        <f>'[1]13'!F26</f>
        <v>0</v>
      </c>
      <c r="F251" s="114">
        <f>'[1]13'!G26</f>
        <v>500</v>
      </c>
      <c r="G251" s="114">
        <f>'[1]13'!H26</f>
        <v>0</v>
      </c>
      <c r="H251" s="114">
        <f>'[1]13'!I26</f>
        <v>0</v>
      </c>
      <c r="I251" s="114">
        <f>'[1]13'!J26</f>
        <v>0</v>
      </c>
      <c r="J251" s="114">
        <f>'[1]13'!K26</f>
        <v>0</v>
      </c>
      <c r="K251" s="114"/>
      <c r="L251" s="114"/>
    </row>
    <row r="252" spans="1:12" x14ac:dyDescent="0.2">
      <c r="A252" s="122">
        <v>323</v>
      </c>
      <c r="B252" s="115" t="s">
        <v>87</v>
      </c>
      <c r="C252" s="114">
        <f>SUM(D252:L252)</f>
        <v>0</v>
      </c>
      <c r="D252" s="114">
        <f>'[1]13'!E52</f>
        <v>0</v>
      </c>
      <c r="E252" s="114">
        <f>'[1]13'!F52</f>
        <v>0</v>
      </c>
      <c r="F252" s="114">
        <f>'[1]13'!G52</f>
        <v>0</v>
      </c>
      <c r="G252" s="114">
        <f>'[1]13'!H52</f>
        <v>0</v>
      </c>
      <c r="H252" s="114">
        <f>'[1]13'!I52</f>
        <v>0</v>
      </c>
      <c r="I252" s="114">
        <f>'[1]13'!J52</f>
        <v>0</v>
      </c>
      <c r="J252" s="114">
        <f>'[1]13'!K52</f>
        <v>0</v>
      </c>
      <c r="K252" s="114"/>
      <c r="L252" s="114"/>
    </row>
    <row r="253" spans="1:12" ht="25.5" x14ac:dyDescent="0.2">
      <c r="A253" s="122">
        <v>324</v>
      </c>
      <c r="B253" s="115" t="s">
        <v>272</v>
      </c>
      <c r="C253" s="114">
        <f>SUM(D253:L253)</f>
        <v>0</v>
      </c>
      <c r="D253" s="114">
        <f>'[1]13'!E98</f>
        <v>0</v>
      </c>
      <c r="E253" s="114">
        <f>'[1]13'!F98</f>
        <v>0</v>
      </c>
      <c r="F253" s="114">
        <f>'[1]13'!G98</f>
        <v>0</v>
      </c>
      <c r="G253" s="114">
        <f>'[1]13'!H98</f>
        <v>0</v>
      </c>
      <c r="H253" s="114">
        <f>'[1]13'!I98</f>
        <v>0</v>
      </c>
      <c r="I253" s="114">
        <f>'[1]13'!J98</f>
        <v>0</v>
      </c>
      <c r="J253" s="114">
        <f>'[1]13'!K98</f>
        <v>0</v>
      </c>
      <c r="K253" s="114"/>
      <c r="L253" s="114"/>
    </row>
    <row r="254" spans="1:12" x14ac:dyDescent="0.2">
      <c r="A254" s="122">
        <v>329</v>
      </c>
      <c r="B254" s="115" t="s">
        <v>174</v>
      </c>
      <c r="C254" s="114">
        <f>SUM(D254:L254)</f>
        <v>0</v>
      </c>
      <c r="D254" s="114">
        <f>'[1]13'!E104</f>
        <v>0</v>
      </c>
      <c r="E254" s="114">
        <f>'[1]13'!F104</f>
        <v>0</v>
      </c>
      <c r="F254" s="114">
        <f>'[1]13'!G104</f>
        <v>0</v>
      </c>
      <c r="G254" s="114">
        <f>'[1]13'!H104</f>
        <v>0</v>
      </c>
      <c r="H254" s="114">
        <f>'[1]13'!I104</f>
        <v>0</v>
      </c>
      <c r="I254" s="114">
        <f>'[1]13'!J104</f>
        <v>0</v>
      </c>
      <c r="J254" s="114">
        <f>'[1]13'!K104</f>
        <v>0</v>
      </c>
      <c r="K254" s="114"/>
      <c r="L254" s="114"/>
    </row>
    <row r="255" spans="1:12" x14ac:dyDescent="0.2">
      <c r="A255" s="112">
        <v>34</v>
      </c>
      <c r="B255" s="121" t="s">
        <v>273</v>
      </c>
      <c r="C255" s="114">
        <f t="shared" ref="C255:L255" si="77">C256</f>
        <v>0</v>
      </c>
      <c r="D255" s="114">
        <f t="shared" si="77"/>
        <v>0</v>
      </c>
      <c r="E255" s="114">
        <f t="shared" si="77"/>
        <v>0</v>
      </c>
      <c r="F255" s="114">
        <f t="shared" si="77"/>
        <v>0</v>
      </c>
      <c r="G255" s="114">
        <f t="shared" si="77"/>
        <v>0</v>
      </c>
      <c r="H255" s="114">
        <f t="shared" si="77"/>
        <v>0</v>
      </c>
      <c r="I255" s="114">
        <f t="shared" si="77"/>
        <v>0</v>
      </c>
      <c r="J255" s="114">
        <f t="shared" si="77"/>
        <v>0</v>
      </c>
      <c r="K255" s="114">
        <f t="shared" si="77"/>
        <v>0</v>
      </c>
      <c r="L255" s="114">
        <f t="shared" si="77"/>
        <v>0</v>
      </c>
    </row>
    <row r="256" spans="1:12" x14ac:dyDescent="0.2">
      <c r="A256" s="122">
        <v>343</v>
      </c>
      <c r="B256" s="115" t="s">
        <v>184</v>
      </c>
      <c r="C256" s="114">
        <f>SUM(D256:L256)</f>
        <v>0</v>
      </c>
      <c r="D256" s="114">
        <f>'[1]13'!E122</f>
        <v>0</v>
      </c>
      <c r="E256" s="114">
        <f>'[1]13'!F122</f>
        <v>0</v>
      </c>
      <c r="F256" s="114">
        <f>'[1]13'!G122</f>
        <v>0</v>
      </c>
      <c r="G256" s="114">
        <f>'[1]13'!H122</f>
        <v>0</v>
      </c>
      <c r="H256" s="114">
        <f>'[1]13'!I122</f>
        <v>0</v>
      </c>
      <c r="I256" s="114">
        <f>'[1]13'!J122</f>
        <v>0</v>
      </c>
      <c r="J256" s="114">
        <f>'[1]13'!K122</f>
        <v>0</v>
      </c>
      <c r="K256" s="114"/>
      <c r="L256" s="114"/>
    </row>
    <row r="257" spans="1:12" ht="25.5" x14ac:dyDescent="0.2">
      <c r="A257" s="112">
        <v>4</v>
      </c>
      <c r="B257" s="121" t="s">
        <v>189</v>
      </c>
      <c r="C257" s="114">
        <f t="shared" ref="C257:L257" si="78">C258</f>
        <v>0</v>
      </c>
      <c r="D257" s="114">
        <f t="shared" si="78"/>
        <v>0</v>
      </c>
      <c r="E257" s="114">
        <f t="shared" si="78"/>
        <v>0</v>
      </c>
      <c r="F257" s="114">
        <f t="shared" si="78"/>
        <v>0</v>
      </c>
      <c r="G257" s="114">
        <f t="shared" si="78"/>
        <v>0</v>
      </c>
      <c r="H257" s="114">
        <f t="shared" si="78"/>
        <v>0</v>
      </c>
      <c r="I257" s="114">
        <f t="shared" si="78"/>
        <v>0</v>
      </c>
      <c r="J257" s="114">
        <f t="shared" si="78"/>
        <v>0</v>
      </c>
      <c r="K257" s="114">
        <f t="shared" si="78"/>
        <v>0</v>
      </c>
      <c r="L257" s="114">
        <f t="shared" si="78"/>
        <v>0</v>
      </c>
    </row>
    <row r="258" spans="1:12" ht="25.5" x14ac:dyDescent="0.2">
      <c r="A258" s="112">
        <v>42</v>
      </c>
      <c r="B258" s="121" t="s">
        <v>280</v>
      </c>
      <c r="C258" s="114">
        <f t="shared" ref="C258:L258" si="79">SUM(C259:C261)</f>
        <v>0</v>
      </c>
      <c r="D258" s="114">
        <f t="shared" si="79"/>
        <v>0</v>
      </c>
      <c r="E258" s="114">
        <f t="shared" si="79"/>
        <v>0</v>
      </c>
      <c r="F258" s="114">
        <f t="shared" si="79"/>
        <v>0</v>
      </c>
      <c r="G258" s="114">
        <f t="shared" si="79"/>
        <v>0</v>
      </c>
      <c r="H258" s="114">
        <f t="shared" si="79"/>
        <v>0</v>
      </c>
      <c r="I258" s="114">
        <f t="shared" si="79"/>
        <v>0</v>
      </c>
      <c r="J258" s="114">
        <f t="shared" si="79"/>
        <v>0</v>
      </c>
      <c r="K258" s="114">
        <f t="shared" si="79"/>
        <v>0</v>
      </c>
      <c r="L258" s="114">
        <f t="shared" si="79"/>
        <v>0</v>
      </c>
    </row>
    <row r="259" spans="1:12" x14ac:dyDescent="0.2">
      <c r="A259" s="122">
        <v>422</v>
      </c>
      <c r="B259" s="115" t="s">
        <v>191</v>
      </c>
      <c r="C259" s="114">
        <f>SUM(D259:L259)</f>
        <v>0</v>
      </c>
      <c r="D259" s="114">
        <f>'[1]13'!E129</f>
        <v>0</v>
      </c>
      <c r="E259" s="114">
        <f>'[1]13'!F129</f>
        <v>0</v>
      </c>
      <c r="F259" s="114">
        <f>'[1]13'!G129</f>
        <v>0</v>
      </c>
      <c r="G259" s="114">
        <f>'[1]13'!H129</f>
        <v>0</v>
      </c>
      <c r="H259" s="114">
        <f>'[1]13'!I129</f>
        <v>0</v>
      </c>
      <c r="I259" s="114">
        <f>'[1]13'!J129</f>
        <v>0</v>
      </c>
      <c r="J259" s="114">
        <f>'[1]13'!K129</f>
        <v>0</v>
      </c>
      <c r="K259" s="114"/>
      <c r="L259" s="114"/>
    </row>
    <row r="260" spans="1:12" ht="25.5" x14ac:dyDescent="0.2">
      <c r="A260" s="122">
        <v>424</v>
      </c>
      <c r="B260" s="115" t="s">
        <v>282</v>
      </c>
      <c r="C260" s="114">
        <f>SUM(D260:L260)</f>
        <v>0</v>
      </c>
      <c r="D260" s="114">
        <f>'[1]13'!E151</f>
        <v>0</v>
      </c>
      <c r="E260" s="114">
        <f>'[1]13'!F151</f>
        <v>0</v>
      </c>
      <c r="F260" s="114">
        <f>'[1]13'!G151</f>
        <v>0</v>
      </c>
      <c r="G260" s="114">
        <f>'[1]13'!H151</f>
        <v>0</v>
      </c>
      <c r="H260" s="114">
        <f>'[1]13'!I151</f>
        <v>0</v>
      </c>
      <c r="I260" s="114">
        <f>'[1]13'!J151</f>
        <v>0</v>
      </c>
      <c r="J260" s="114">
        <f>'[1]13'!K151</f>
        <v>0</v>
      </c>
      <c r="K260" s="114"/>
      <c r="L260" s="114"/>
    </row>
    <row r="261" spans="1:12" x14ac:dyDescent="0.2">
      <c r="A261" s="122">
        <v>426</v>
      </c>
      <c r="B261" s="115" t="s">
        <v>283</v>
      </c>
      <c r="C261" s="114">
        <f>SUM(D261:L261)</f>
        <v>0</v>
      </c>
      <c r="D261" s="114">
        <f>'[1]13'!E154</f>
        <v>0</v>
      </c>
      <c r="E261" s="114">
        <f>'[1]13'!F154</f>
        <v>0</v>
      </c>
      <c r="F261" s="114">
        <f>'[1]13'!G154</f>
        <v>0</v>
      </c>
      <c r="G261" s="114">
        <f>'[1]13'!H154</f>
        <v>0</v>
      </c>
      <c r="H261" s="114">
        <f>'[1]13'!I154</f>
        <v>0</v>
      </c>
      <c r="I261" s="114">
        <f>'[1]13'!J154</f>
        <v>0</v>
      </c>
      <c r="J261" s="114">
        <f>'[1]13'!K154</f>
        <v>0</v>
      </c>
      <c r="K261" s="114"/>
      <c r="L261" s="114"/>
    </row>
    <row r="262" spans="1:12" x14ac:dyDescent="0.2">
      <c r="A262" s="118" t="s">
        <v>299</v>
      </c>
      <c r="B262" s="128" t="str">
        <f>'[1]14'!$C$2</f>
        <v>Uređenje okoliša - školski otočni  vrt</v>
      </c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1:12" x14ac:dyDescent="0.2">
      <c r="A263" s="112">
        <v>3</v>
      </c>
      <c r="B263" s="121" t="s">
        <v>267</v>
      </c>
      <c r="C263" s="114">
        <f t="shared" ref="C263:L263" si="80">C264+C268+C274</f>
        <v>25000</v>
      </c>
      <c r="D263" s="114">
        <f t="shared" si="80"/>
        <v>0</v>
      </c>
      <c r="E263" s="114">
        <f t="shared" si="80"/>
        <v>0</v>
      </c>
      <c r="F263" s="114">
        <f t="shared" si="80"/>
        <v>0</v>
      </c>
      <c r="G263" s="114">
        <f t="shared" si="80"/>
        <v>0</v>
      </c>
      <c r="H263" s="114">
        <f t="shared" si="80"/>
        <v>0</v>
      </c>
      <c r="I263" s="114">
        <f t="shared" si="80"/>
        <v>25000</v>
      </c>
      <c r="J263" s="114">
        <f t="shared" si="80"/>
        <v>0</v>
      </c>
      <c r="K263" s="114">
        <f t="shared" si="80"/>
        <v>0</v>
      </c>
      <c r="L263" s="114">
        <f t="shared" si="80"/>
        <v>0</v>
      </c>
    </row>
    <row r="264" spans="1:12" x14ac:dyDescent="0.2">
      <c r="A264" s="112">
        <v>31</v>
      </c>
      <c r="B264" s="121" t="s">
        <v>268</v>
      </c>
      <c r="C264" s="114">
        <f t="shared" ref="C264:L264" si="81">SUM(C265:C267)</f>
        <v>0</v>
      </c>
      <c r="D264" s="114">
        <f t="shared" si="81"/>
        <v>0</v>
      </c>
      <c r="E264" s="114">
        <f t="shared" si="81"/>
        <v>0</v>
      </c>
      <c r="F264" s="114">
        <f t="shared" si="81"/>
        <v>0</v>
      </c>
      <c r="G264" s="114">
        <f t="shared" si="81"/>
        <v>0</v>
      </c>
      <c r="H264" s="114">
        <f t="shared" si="81"/>
        <v>0</v>
      </c>
      <c r="I264" s="114">
        <f t="shared" si="81"/>
        <v>0</v>
      </c>
      <c r="J264" s="114">
        <f t="shared" si="81"/>
        <v>0</v>
      </c>
      <c r="K264" s="114">
        <f t="shared" si="81"/>
        <v>0</v>
      </c>
      <c r="L264" s="114">
        <f t="shared" si="81"/>
        <v>0</v>
      </c>
    </row>
    <row r="265" spans="1:12" x14ac:dyDescent="0.2">
      <c r="A265" s="122">
        <v>311</v>
      </c>
      <c r="B265" s="115" t="s">
        <v>269</v>
      </c>
      <c r="C265" s="114">
        <f>SUM(D265:L265)</f>
        <v>0</v>
      </c>
      <c r="D265" s="114">
        <f>'[1]14'!E10</f>
        <v>0</v>
      </c>
      <c r="E265" s="114">
        <f>'[1]14'!F10</f>
        <v>0</v>
      </c>
      <c r="F265" s="114">
        <f>'[1]14'!G10</f>
        <v>0</v>
      </c>
      <c r="G265" s="114">
        <f>'[1]14'!H10</f>
        <v>0</v>
      </c>
      <c r="H265" s="114">
        <f>'[1]14'!I10</f>
        <v>0</v>
      </c>
      <c r="I265" s="114">
        <f>'[1]14'!J10</f>
        <v>0</v>
      </c>
      <c r="J265" s="114">
        <f>'[1]14'!K10</f>
        <v>0</v>
      </c>
      <c r="K265" s="114"/>
      <c r="L265" s="114"/>
    </row>
    <row r="266" spans="1:12" x14ac:dyDescent="0.2">
      <c r="A266" s="122">
        <v>312</v>
      </c>
      <c r="B266" s="115" t="s">
        <v>270</v>
      </c>
      <c r="C266" s="114">
        <f>SUM(D266:L266)</f>
        <v>0</v>
      </c>
      <c r="D266" s="114">
        <f>'[1]14'!E15</f>
        <v>0</v>
      </c>
      <c r="E266" s="114">
        <f>'[1]14'!F15</f>
        <v>0</v>
      </c>
      <c r="F266" s="114">
        <f>'[1]14'!G15</f>
        <v>0</v>
      </c>
      <c r="G266" s="114">
        <f>'[1]14'!H15</f>
        <v>0</v>
      </c>
      <c r="H266" s="114">
        <f>'[1]14'!I15</f>
        <v>0</v>
      </c>
      <c r="I266" s="114">
        <f>'[1]14'!J15</f>
        <v>0</v>
      </c>
      <c r="J266" s="114">
        <f>'[1]14'!K15</f>
        <v>0</v>
      </c>
      <c r="K266" s="114"/>
      <c r="L266" s="114"/>
    </row>
    <row r="267" spans="1:12" x14ac:dyDescent="0.2">
      <c r="A267" s="122">
        <v>313</v>
      </c>
      <c r="B267" s="115" t="s">
        <v>271</v>
      </c>
      <c r="C267" s="114">
        <f>SUM(D267:L267)</f>
        <v>0</v>
      </c>
      <c r="D267" s="114">
        <f>'[1]14'!E17</f>
        <v>0</v>
      </c>
      <c r="E267" s="114">
        <f>'[1]14'!F17</f>
        <v>0</v>
      </c>
      <c r="F267" s="114">
        <f>'[1]14'!G17</f>
        <v>0</v>
      </c>
      <c r="G267" s="114">
        <f>'[1]14'!H17</f>
        <v>0</v>
      </c>
      <c r="H267" s="114">
        <f>'[1]14'!I17</f>
        <v>0</v>
      </c>
      <c r="I267" s="114">
        <f>'[1]14'!J17</f>
        <v>0</v>
      </c>
      <c r="J267" s="114">
        <f>'[1]14'!K17</f>
        <v>0</v>
      </c>
      <c r="K267" s="114"/>
      <c r="L267" s="114"/>
    </row>
    <row r="268" spans="1:12" x14ac:dyDescent="0.2">
      <c r="A268" s="112">
        <v>32</v>
      </c>
      <c r="B268" s="121" t="s">
        <v>12</v>
      </c>
      <c r="C268" s="114">
        <f t="shared" ref="C268:L268" si="82">SUM(C269:C273)</f>
        <v>25000</v>
      </c>
      <c r="D268" s="114">
        <f t="shared" si="82"/>
        <v>0</v>
      </c>
      <c r="E268" s="114">
        <f t="shared" si="82"/>
        <v>0</v>
      </c>
      <c r="F268" s="114">
        <f t="shared" si="82"/>
        <v>0</v>
      </c>
      <c r="G268" s="114">
        <f t="shared" si="82"/>
        <v>0</v>
      </c>
      <c r="H268" s="114">
        <f t="shared" si="82"/>
        <v>0</v>
      </c>
      <c r="I268" s="114">
        <f t="shared" si="82"/>
        <v>25000</v>
      </c>
      <c r="J268" s="114">
        <f t="shared" si="82"/>
        <v>0</v>
      </c>
      <c r="K268" s="114">
        <f t="shared" si="82"/>
        <v>0</v>
      </c>
      <c r="L268" s="114">
        <f t="shared" si="82"/>
        <v>0</v>
      </c>
    </row>
    <row r="269" spans="1:12" x14ac:dyDescent="0.2">
      <c r="A269" s="122">
        <v>321</v>
      </c>
      <c r="B269" s="115" t="s">
        <v>13</v>
      </c>
      <c r="C269" s="114">
        <f>SUM(D269:L269)</f>
        <v>0</v>
      </c>
      <c r="D269" s="114">
        <f>'[1]14'!E21</f>
        <v>0</v>
      </c>
      <c r="E269" s="114">
        <f>'[1]14'!F21</f>
        <v>0</v>
      </c>
      <c r="F269" s="114">
        <f>'[1]14'!G21</f>
        <v>0</v>
      </c>
      <c r="G269" s="114">
        <f>'[1]14'!H21</f>
        <v>0</v>
      </c>
      <c r="H269" s="114">
        <f>'[1]14'!I21</f>
        <v>0</v>
      </c>
      <c r="I269" s="114">
        <f>'[1]14'!J21</f>
        <v>0</v>
      </c>
      <c r="J269" s="114">
        <f>'[1]14'!K21</f>
        <v>0</v>
      </c>
      <c r="K269" s="114"/>
      <c r="L269" s="114"/>
    </row>
    <row r="270" spans="1:12" x14ac:dyDescent="0.2">
      <c r="A270" s="122">
        <v>322</v>
      </c>
      <c r="B270" s="115" t="s">
        <v>19</v>
      </c>
      <c r="C270" s="114">
        <f>SUM(D270:L270)</f>
        <v>12500</v>
      </c>
      <c r="D270" s="114">
        <f>'[1]14'!E26</f>
        <v>0</v>
      </c>
      <c r="E270" s="114">
        <f>'[1]14'!F26</f>
        <v>0</v>
      </c>
      <c r="F270" s="114">
        <f>'[1]14'!G26</f>
        <v>0</v>
      </c>
      <c r="G270" s="114">
        <f>'[1]14'!H26</f>
        <v>0</v>
      </c>
      <c r="H270" s="114">
        <f>'[1]14'!I26</f>
        <v>0</v>
      </c>
      <c r="I270" s="114">
        <f>'[1]14'!J26</f>
        <v>12500</v>
      </c>
      <c r="J270" s="114">
        <f>'[1]14'!K26</f>
        <v>0</v>
      </c>
      <c r="K270" s="114"/>
      <c r="L270" s="114"/>
    </row>
    <row r="271" spans="1:12" x14ac:dyDescent="0.2">
      <c r="A271" s="122">
        <v>323</v>
      </c>
      <c r="B271" s="115" t="s">
        <v>87</v>
      </c>
      <c r="C271" s="114">
        <f>SUM(D271:L271)</f>
        <v>12500</v>
      </c>
      <c r="D271" s="114">
        <f>'[1]14'!E52</f>
        <v>0</v>
      </c>
      <c r="E271" s="114">
        <f>'[1]14'!F52</f>
        <v>0</v>
      </c>
      <c r="F271" s="114">
        <f>'[1]14'!G52</f>
        <v>0</v>
      </c>
      <c r="G271" s="114">
        <f>'[1]14'!H52</f>
        <v>0</v>
      </c>
      <c r="H271" s="114">
        <f>'[1]14'!I52</f>
        <v>0</v>
      </c>
      <c r="I271" s="114">
        <f>'[1]14'!J52</f>
        <v>12500</v>
      </c>
      <c r="J271" s="114">
        <f>'[1]14'!K52</f>
        <v>0</v>
      </c>
      <c r="K271" s="114"/>
      <c r="L271" s="114"/>
    </row>
    <row r="272" spans="1:12" ht="25.5" x14ac:dyDescent="0.2">
      <c r="A272" s="122">
        <v>324</v>
      </c>
      <c r="B272" s="115" t="s">
        <v>272</v>
      </c>
      <c r="C272" s="114">
        <f>SUM(D272:L272)</f>
        <v>0</v>
      </c>
      <c r="D272" s="114">
        <f>'[1]14'!E98</f>
        <v>0</v>
      </c>
      <c r="E272" s="114">
        <f>'[1]14'!F98</f>
        <v>0</v>
      </c>
      <c r="F272" s="114">
        <f>'[1]14'!G98</f>
        <v>0</v>
      </c>
      <c r="G272" s="114">
        <f>'[1]14'!H98</f>
        <v>0</v>
      </c>
      <c r="H272" s="114">
        <f>'[1]14'!I98</f>
        <v>0</v>
      </c>
      <c r="I272" s="114">
        <f>'[1]14'!J98</f>
        <v>0</v>
      </c>
      <c r="J272" s="114">
        <f>'[1]14'!K98</f>
        <v>0</v>
      </c>
      <c r="K272" s="114"/>
      <c r="L272" s="114"/>
    </row>
    <row r="273" spans="1:12" x14ac:dyDescent="0.2">
      <c r="A273" s="122">
        <v>329</v>
      </c>
      <c r="B273" s="115" t="s">
        <v>174</v>
      </c>
      <c r="C273" s="114">
        <f>SUM(D273:L273)</f>
        <v>0</v>
      </c>
      <c r="D273" s="114">
        <f>'[1]14'!E104</f>
        <v>0</v>
      </c>
      <c r="E273" s="114">
        <f>'[1]14'!F104</f>
        <v>0</v>
      </c>
      <c r="F273" s="114">
        <f>'[1]14'!G104</f>
        <v>0</v>
      </c>
      <c r="G273" s="114">
        <f>'[1]14'!H104</f>
        <v>0</v>
      </c>
      <c r="H273" s="114">
        <f>'[1]14'!I104</f>
        <v>0</v>
      </c>
      <c r="I273" s="114">
        <f>'[1]14'!J104</f>
        <v>0</v>
      </c>
      <c r="J273" s="114">
        <f>'[1]14'!K104</f>
        <v>0</v>
      </c>
      <c r="K273" s="114"/>
      <c r="L273" s="114"/>
    </row>
    <row r="274" spans="1:12" x14ac:dyDescent="0.2">
      <c r="A274" s="112">
        <v>34</v>
      </c>
      <c r="B274" s="121" t="s">
        <v>273</v>
      </c>
      <c r="C274" s="114">
        <f t="shared" ref="C274:L274" si="83">C275</f>
        <v>0</v>
      </c>
      <c r="D274" s="114">
        <f t="shared" si="83"/>
        <v>0</v>
      </c>
      <c r="E274" s="114">
        <f t="shared" si="83"/>
        <v>0</v>
      </c>
      <c r="F274" s="114">
        <f t="shared" si="83"/>
        <v>0</v>
      </c>
      <c r="G274" s="114">
        <f t="shared" si="83"/>
        <v>0</v>
      </c>
      <c r="H274" s="114">
        <f t="shared" si="83"/>
        <v>0</v>
      </c>
      <c r="I274" s="114">
        <f t="shared" si="83"/>
        <v>0</v>
      </c>
      <c r="J274" s="114">
        <f t="shared" si="83"/>
        <v>0</v>
      </c>
      <c r="K274" s="114">
        <f t="shared" si="83"/>
        <v>0</v>
      </c>
      <c r="L274" s="114">
        <f t="shared" si="83"/>
        <v>0</v>
      </c>
    </row>
    <row r="275" spans="1:12" x14ac:dyDescent="0.2">
      <c r="A275" s="122">
        <v>343</v>
      </c>
      <c r="B275" s="115" t="s">
        <v>184</v>
      </c>
      <c r="C275" s="114">
        <f>SUM(D275:L275)</f>
        <v>0</v>
      </c>
      <c r="D275" s="114">
        <f>'[1]14'!E122</f>
        <v>0</v>
      </c>
      <c r="E275" s="114">
        <f>'[1]14'!F122</f>
        <v>0</v>
      </c>
      <c r="F275" s="114">
        <f>'[1]14'!G122</f>
        <v>0</v>
      </c>
      <c r="G275" s="114">
        <f>'[1]14'!H122</f>
        <v>0</v>
      </c>
      <c r="H275" s="114">
        <f>'[1]14'!I122</f>
        <v>0</v>
      </c>
      <c r="I275" s="114">
        <f>'[1]14'!J122</f>
        <v>0</v>
      </c>
      <c r="J275" s="114">
        <f>'[1]14'!K122</f>
        <v>0</v>
      </c>
      <c r="K275" s="114"/>
      <c r="L275" s="114"/>
    </row>
    <row r="276" spans="1:12" ht="25.5" x14ac:dyDescent="0.2">
      <c r="A276" s="112">
        <v>4</v>
      </c>
      <c r="B276" s="121" t="s">
        <v>189</v>
      </c>
      <c r="C276" s="114">
        <f t="shared" ref="C276:L276" si="84">C277</f>
        <v>0</v>
      </c>
      <c r="D276" s="114">
        <f t="shared" si="84"/>
        <v>0</v>
      </c>
      <c r="E276" s="114">
        <f t="shared" si="84"/>
        <v>0</v>
      </c>
      <c r="F276" s="114">
        <f t="shared" si="84"/>
        <v>0</v>
      </c>
      <c r="G276" s="114">
        <f t="shared" si="84"/>
        <v>0</v>
      </c>
      <c r="H276" s="114">
        <f t="shared" si="84"/>
        <v>0</v>
      </c>
      <c r="I276" s="114">
        <f t="shared" si="84"/>
        <v>0</v>
      </c>
      <c r="J276" s="114">
        <f t="shared" si="84"/>
        <v>0</v>
      </c>
      <c r="K276" s="114">
        <f t="shared" si="84"/>
        <v>0</v>
      </c>
      <c r="L276" s="114">
        <f t="shared" si="84"/>
        <v>0</v>
      </c>
    </row>
    <row r="277" spans="1:12" ht="25.5" x14ac:dyDescent="0.2">
      <c r="A277" s="112">
        <v>42</v>
      </c>
      <c r="B277" s="121" t="s">
        <v>280</v>
      </c>
      <c r="C277" s="114">
        <f t="shared" ref="C277:L277" si="85">SUM(C278:C280)</f>
        <v>0</v>
      </c>
      <c r="D277" s="114">
        <f t="shared" si="85"/>
        <v>0</v>
      </c>
      <c r="E277" s="114">
        <f t="shared" si="85"/>
        <v>0</v>
      </c>
      <c r="F277" s="114">
        <f t="shared" si="85"/>
        <v>0</v>
      </c>
      <c r="G277" s="114">
        <f t="shared" si="85"/>
        <v>0</v>
      </c>
      <c r="H277" s="114">
        <f t="shared" si="85"/>
        <v>0</v>
      </c>
      <c r="I277" s="114">
        <f t="shared" si="85"/>
        <v>0</v>
      </c>
      <c r="J277" s="114">
        <f t="shared" si="85"/>
        <v>0</v>
      </c>
      <c r="K277" s="114">
        <f t="shared" si="85"/>
        <v>0</v>
      </c>
      <c r="L277" s="114">
        <f t="shared" si="85"/>
        <v>0</v>
      </c>
    </row>
    <row r="278" spans="1:12" x14ac:dyDescent="0.2">
      <c r="A278" s="122">
        <v>422</v>
      </c>
      <c r="B278" s="115" t="s">
        <v>191</v>
      </c>
      <c r="C278" s="114">
        <f>SUM(D278:L278)</f>
        <v>0</v>
      </c>
      <c r="D278" s="114">
        <f>'[1]14'!E129</f>
        <v>0</v>
      </c>
      <c r="E278" s="114">
        <f>'[1]14'!F129</f>
        <v>0</v>
      </c>
      <c r="F278" s="114">
        <f>'[1]14'!G129</f>
        <v>0</v>
      </c>
      <c r="G278" s="114">
        <f>'[1]14'!H129</f>
        <v>0</v>
      </c>
      <c r="H278" s="114">
        <f>'[1]14'!I129</f>
        <v>0</v>
      </c>
      <c r="I278" s="114">
        <f>'[1]14'!J129</f>
        <v>0</v>
      </c>
      <c r="J278" s="114">
        <f>'[1]14'!K129</f>
        <v>0</v>
      </c>
      <c r="K278" s="114"/>
      <c r="L278" s="114"/>
    </row>
    <row r="279" spans="1:12" ht="25.5" x14ac:dyDescent="0.2">
      <c r="A279" s="122">
        <v>424</v>
      </c>
      <c r="B279" s="115" t="s">
        <v>282</v>
      </c>
      <c r="C279" s="114">
        <f>SUM(D279:L279)</f>
        <v>0</v>
      </c>
      <c r="D279" s="114">
        <f>'[1]14'!E151</f>
        <v>0</v>
      </c>
      <c r="E279" s="114">
        <f>'[1]14'!F151</f>
        <v>0</v>
      </c>
      <c r="F279" s="114">
        <f>'[1]14'!G151</f>
        <v>0</v>
      </c>
      <c r="G279" s="114">
        <f>'[1]14'!H151</f>
        <v>0</v>
      </c>
      <c r="H279" s="114">
        <f>'[1]14'!I151</f>
        <v>0</v>
      </c>
      <c r="I279" s="114">
        <f>'[1]14'!J151</f>
        <v>0</v>
      </c>
      <c r="J279" s="114">
        <f>'[1]14'!K151</f>
        <v>0</v>
      </c>
      <c r="K279" s="114"/>
      <c r="L279" s="114"/>
    </row>
    <row r="280" spans="1:12" x14ac:dyDescent="0.2">
      <c r="A280" s="122">
        <v>426</v>
      </c>
      <c r="B280" s="115" t="s">
        <v>283</v>
      </c>
      <c r="C280" s="114">
        <f>SUM(D280:L280)</f>
        <v>0</v>
      </c>
      <c r="D280" s="114">
        <f>'[1]14'!E154</f>
        <v>0</v>
      </c>
      <c r="E280" s="114">
        <f>'[1]14'!F154</f>
        <v>0</v>
      </c>
      <c r="F280" s="114">
        <f>'[1]14'!G154</f>
        <v>0</v>
      </c>
      <c r="G280" s="114">
        <f>'[1]14'!H154</f>
        <v>0</v>
      </c>
      <c r="H280" s="114">
        <f>'[1]14'!I154</f>
        <v>0</v>
      </c>
      <c r="I280" s="114">
        <f>'[1]14'!J154</f>
        <v>0</v>
      </c>
      <c r="J280" s="114">
        <f>'[1]14'!K154</f>
        <v>0</v>
      </c>
      <c r="K280" s="114"/>
      <c r="L280" s="114"/>
    </row>
    <row r="281" spans="1:12" x14ac:dyDescent="0.2">
      <c r="A281" s="118" t="s">
        <v>300</v>
      </c>
      <c r="B281" s="129">
        <f>'[1]15'!$C$2</f>
        <v>0</v>
      </c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1:12" x14ac:dyDescent="0.2">
      <c r="A282" s="112">
        <v>3</v>
      </c>
      <c r="B282" s="121" t="s">
        <v>267</v>
      </c>
      <c r="C282" s="114">
        <f t="shared" ref="C282:L282" si="86">C283+C287+C293</f>
        <v>0</v>
      </c>
      <c r="D282" s="114">
        <f t="shared" si="86"/>
        <v>0</v>
      </c>
      <c r="E282" s="114">
        <f t="shared" si="86"/>
        <v>0</v>
      </c>
      <c r="F282" s="114">
        <f t="shared" si="86"/>
        <v>0</v>
      </c>
      <c r="G282" s="114">
        <f t="shared" si="86"/>
        <v>0</v>
      </c>
      <c r="H282" s="114">
        <f t="shared" si="86"/>
        <v>0</v>
      </c>
      <c r="I282" s="114">
        <f t="shared" si="86"/>
        <v>0</v>
      </c>
      <c r="J282" s="114">
        <f t="shared" si="86"/>
        <v>0</v>
      </c>
      <c r="K282" s="114">
        <f t="shared" si="86"/>
        <v>0</v>
      </c>
      <c r="L282" s="114">
        <f t="shared" si="86"/>
        <v>0</v>
      </c>
    </row>
    <row r="283" spans="1:12" x14ac:dyDescent="0.2">
      <c r="A283" s="112">
        <v>31</v>
      </c>
      <c r="B283" s="121" t="s">
        <v>268</v>
      </c>
      <c r="C283" s="114">
        <f t="shared" ref="C283:L283" si="87">SUM(C284:C286)</f>
        <v>0</v>
      </c>
      <c r="D283" s="114">
        <f t="shared" si="87"/>
        <v>0</v>
      </c>
      <c r="E283" s="114">
        <f t="shared" si="87"/>
        <v>0</v>
      </c>
      <c r="F283" s="114">
        <f t="shared" si="87"/>
        <v>0</v>
      </c>
      <c r="G283" s="114">
        <f t="shared" si="87"/>
        <v>0</v>
      </c>
      <c r="H283" s="114">
        <f t="shared" si="87"/>
        <v>0</v>
      </c>
      <c r="I283" s="114">
        <f t="shared" si="87"/>
        <v>0</v>
      </c>
      <c r="J283" s="114">
        <f t="shared" si="87"/>
        <v>0</v>
      </c>
      <c r="K283" s="114">
        <f t="shared" si="87"/>
        <v>0</v>
      </c>
      <c r="L283" s="114">
        <f t="shared" si="87"/>
        <v>0</v>
      </c>
    </row>
    <row r="284" spans="1:12" x14ac:dyDescent="0.2">
      <c r="A284" s="122">
        <v>311</v>
      </c>
      <c r="B284" s="115" t="s">
        <v>269</v>
      </c>
      <c r="C284" s="114">
        <f>SUM(D284:L284)</f>
        <v>0</v>
      </c>
      <c r="D284" s="114">
        <f>'[1]15'!E10</f>
        <v>0</v>
      </c>
      <c r="E284" s="114">
        <f>'[1]15'!F10</f>
        <v>0</v>
      </c>
      <c r="F284" s="114">
        <f>'[1]15'!G10</f>
        <v>0</v>
      </c>
      <c r="G284" s="114">
        <f>'[1]15'!H10</f>
        <v>0</v>
      </c>
      <c r="H284" s="114">
        <f>'[1]15'!I10</f>
        <v>0</v>
      </c>
      <c r="I284" s="114">
        <f>'[1]15'!J10</f>
        <v>0</v>
      </c>
      <c r="J284" s="114">
        <f>'[1]15'!K10</f>
        <v>0</v>
      </c>
      <c r="K284" s="114"/>
      <c r="L284" s="114"/>
    </row>
    <row r="285" spans="1:12" x14ac:dyDescent="0.2">
      <c r="A285" s="122">
        <v>312</v>
      </c>
      <c r="B285" s="115" t="s">
        <v>270</v>
      </c>
      <c r="C285" s="114">
        <f>SUM(D285:L285)</f>
        <v>0</v>
      </c>
      <c r="D285" s="114">
        <f>'[1]15'!E15</f>
        <v>0</v>
      </c>
      <c r="E285" s="114">
        <f>'[1]15'!F15</f>
        <v>0</v>
      </c>
      <c r="F285" s="114">
        <f>'[1]15'!G15</f>
        <v>0</v>
      </c>
      <c r="G285" s="114">
        <f>'[1]15'!H15</f>
        <v>0</v>
      </c>
      <c r="H285" s="114">
        <f>'[1]15'!I15</f>
        <v>0</v>
      </c>
      <c r="I285" s="114">
        <f>'[1]15'!J15</f>
        <v>0</v>
      </c>
      <c r="J285" s="114">
        <f>'[1]15'!K15</f>
        <v>0</v>
      </c>
      <c r="K285" s="114"/>
      <c r="L285" s="114"/>
    </row>
    <row r="286" spans="1:12" x14ac:dyDescent="0.2">
      <c r="A286" s="122">
        <v>313</v>
      </c>
      <c r="B286" s="115" t="s">
        <v>271</v>
      </c>
      <c r="C286" s="114">
        <f>SUM(D286:L286)</f>
        <v>0</v>
      </c>
      <c r="D286" s="114">
        <f>'[1]15'!E17</f>
        <v>0</v>
      </c>
      <c r="E286" s="114">
        <f>'[1]15'!F17</f>
        <v>0</v>
      </c>
      <c r="F286" s="114">
        <f>'[1]15'!G17</f>
        <v>0</v>
      </c>
      <c r="G286" s="114">
        <f>'[1]15'!H17</f>
        <v>0</v>
      </c>
      <c r="H286" s="114">
        <f>'[1]15'!I17</f>
        <v>0</v>
      </c>
      <c r="I286" s="114">
        <f>'[1]15'!J17</f>
        <v>0</v>
      </c>
      <c r="J286" s="114">
        <f>'[1]15'!K17</f>
        <v>0</v>
      </c>
      <c r="K286" s="114"/>
      <c r="L286" s="114"/>
    </row>
    <row r="287" spans="1:12" x14ac:dyDescent="0.2">
      <c r="A287" s="112">
        <v>32</v>
      </c>
      <c r="B287" s="121" t="s">
        <v>12</v>
      </c>
      <c r="C287" s="114">
        <f t="shared" ref="C287:L287" si="88">SUM(C288:C292)</f>
        <v>0</v>
      </c>
      <c r="D287" s="114">
        <f t="shared" si="88"/>
        <v>0</v>
      </c>
      <c r="E287" s="114">
        <f t="shared" si="88"/>
        <v>0</v>
      </c>
      <c r="F287" s="114">
        <f t="shared" si="88"/>
        <v>0</v>
      </c>
      <c r="G287" s="114">
        <f t="shared" si="88"/>
        <v>0</v>
      </c>
      <c r="H287" s="114">
        <f t="shared" si="88"/>
        <v>0</v>
      </c>
      <c r="I287" s="114">
        <f t="shared" si="88"/>
        <v>0</v>
      </c>
      <c r="J287" s="114">
        <f t="shared" si="88"/>
        <v>0</v>
      </c>
      <c r="K287" s="114">
        <f t="shared" si="88"/>
        <v>0</v>
      </c>
      <c r="L287" s="114">
        <f t="shared" si="88"/>
        <v>0</v>
      </c>
    </row>
    <row r="288" spans="1:12" x14ac:dyDescent="0.2">
      <c r="A288" s="122">
        <v>321</v>
      </c>
      <c r="B288" s="115" t="s">
        <v>13</v>
      </c>
      <c r="C288" s="114">
        <f>SUM(D288:L288)</f>
        <v>0</v>
      </c>
      <c r="D288" s="114">
        <f>'[1]15'!E21</f>
        <v>0</v>
      </c>
      <c r="E288" s="114">
        <f>'[1]15'!F21</f>
        <v>0</v>
      </c>
      <c r="F288" s="114">
        <f>'[1]15'!G21</f>
        <v>0</v>
      </c>
      <c r="G288" s="114">
        <f>'[1]15'!H21</f>
        <v>0</v>
      </c>
      <c r="H288" s="114">
        <f>'[1]15'!I21</f>
        <v>0</v>
      </c>
      <c r="I288" s="114">
        <f>'[1]15'!J21</f>
        <v>0</v>
      </c>
      <c r="J288" s="114">
        <f>'[1]15'!K21</f>
        <v>0</v>
      </c>
      <c r="K288" s="114"/>
      <c r="L288" s="114"/>
    </row>
    <row r="289" spans="1:12" x14ac:dyDescent="0.2">
      <c r="A289" s="122">
        <v>322</v>
      </c>
      <c r="B289" s="115" t="s">
        <v>19</v>
      </c>
      <c r="C289" s="114">
        <f>SUM(D289:L289)</f>
        <v>0</v>
      </c>
      <c r="D289" s="114">
        <f>'[1]15'!E26</f>
        <v>0</v>
      </c>
      <c r="E289" s="114">
        <f>'[1]15'!F26</f>
        <v>0</v>
      </c>
      <c r="F289" s="114">
        <f>'[1]15'!G26</f>
        <v>0</v>
      </c>
      <c r="G289" s="114">
        <f>'[1]15'!H26</f>
        <v>0</v>
      </c>
      <c r="H289" s="114">
        <f>'[1]15'!I26</f>
        <v>0</v>
      </c>
      <c r="I289" s="114">
        <f>'[1]15'!J26</f>
        <v>0</v>
      </c>
      <c r="J289" s="114">
        <f>'[1]15'!K26</f>
        <v>0</v>
      </c>
      <c r="K289" s="114"/>
      <c r="L289" s="114"/>
    </row>
    <row r="290" spans="1:12" x14ac:dyDescent="0.2">
      <c r="A290" s="122">
        <v>323</v>
      </c>
      <c r="B290" s="115" t="s">
        <v>87</v>
      </c>
      <c r="C290" s="114">
        <f>SUM(D290:L290)</f>
        <v>0</v>
      </c>
      <c r="D290" s="114">
        <f>'[1]15'!E52</f>
        <v>0</v>
      </c>
      <c r="E290" s="114">
        <f>'[1]15'!F52</f>
        <v>0</v>
      </c>
      <c r="F290" s="114">
        <f>'[1]15'!G52</f>
        <v>0</v>
      </c>
      <c r="G290" s="114">
        <f>'[1]15'!H52</f>
        <v>0</v>
      </c>
      <c r="H290" s="114">
        <f>'[1]15'!I52</f>
        <v>0</v>
      </c>
      <c r="I290" s="114">
        <f>'[1]15'!J52</f>
        <v>0</v>
      </c>
      <c r="J290" s="114">
        <f>'[1]15'!K52</f>
        <v>0</v>
      </c>
      <c r="K290" s="114"/>
      <c r="L290" s="114"/>
    </row>
    <row r="291" spans="1:12" ht="25.5" x14ac:dyDescent="0.2">
      <c r="A291" s="122">
        <v>324</v>
      </c>
      <c r="B291" s="115" t="s">
        <v>272</v>
      </c>
      <c r="C291" s="114">
        <f>SUM(D291:L291)</f>
        <v>0</v>
      </c>
      <c r="D291" s="114">
        <f>'[1]15'!E98</f>
        <v>0</v>
      </c>
      <c r="E291" s="114">
        <f>'[1]15'!F98</f>
        <v>0</v>
      </c>
      <c r="F291" s="114">
        <f>'[1]15'!G98</f>
        <v>0</v>
      </c>
      <c r="G291" s="114">
        <f>'[1]15'!H98</f>
        <v>0</v>
      </c>
      <c r="H291" s="114">
        <f>'[1]15'!I98</f>
        <v>0</v>
      </c>
      <c r="I291" s="114">
        <f>'[1]15'!J98</f>
        <v>0</v>
      </c>
      <c r="J291" s="114">
        <f>'[1]15'!K98</f>
        <v>0</v>
      </c>
      <c r="K291" s="114"/>
      <c r="L291" s="114"/>
    </row>
    <row r="292" spans="1:12" x14ac:dyDescent="0.2">
      <c r="A292" s="122">
        <v>329</v>
      </c>
      <c r="B292" s="115" t="s">
        <v>174</v>
      </c>
      <c r="C292" s="114">
        <f>SUM(D292:L292)</f>
        <v>0</v>
      </c>
      <c r="D292" s="114">
        <f>'[1]15'!E104</f>
        <v>0</v>
      </c>
      <c r="E292" s="114">
        <f>'[1]15'!F104</f>
        <v>0</v>
      </c>
      <c r="F292" s="114">
        <f>'[1]15'!G104</f>
        <v>0</v>
      </c>
      <c r="G292" s="114">
        <f>'[1]15'!H104</f>
        <v>0</v>
      </c>
      <c r="H292" s="114">
        <f>'[1]15'!I104</f>
        <v>0</v>
      </c>
      <c r="I292" s="114">
        <f>'[1]15'!J104</f>
        <v>0</v>
      </c>
      <c r="J292" s="114">
        <f>'[1]15'!K104</f>
        <v>0</v>
      </c>
      <c r="K292" s="114"/>
      <c r="L292" s="114"/>
    </row>
    <row r="293" spans="1:12" x14ac:dyDescent="0.2">
      <c r="A293" s="112">
        <v>34</v>
      </c>
      <c r="B293" s="121" t="s">
        <v>273</v>
      </c>
      <c r="C293" s="114">
        <f t="shared" ref="C293:L293" si="89">C294</f>
        <v>0</v>
      </c>
      <c r="D293" s="114">
        <f t="shared" si="89"/>
        <v>0</v>
      </c>
      <c r="E293" s="114">
        <f t="shared" si="89"/>
        <v>0</v>
      </c>
      <c r="F293" s="114">
        <f t="shared" si="89"/>
        <v>0</v>
      </c>
      <c r="G293" s="114">
        <f t="shared" si="89"/>
        <v>0</v>
      </c>
      <c r="H293" s="114">
        <f t="shared" si="89"/>
        <v>0</v>
      </c>
      <c r="I293" s="114">
        <f t="shared" si="89"/>
        <v>0</v>
      </c>
      <c r="J293" s="114">
        <f t="shared" si="89"/>
        <v>0</v>
      </c>
      <c r="K293" s="114">
        <f t="shared" si="89"/>
        <v>0</v>
      </c>
      <c r="L293" s="114">
        <f t="shared" si="89"/>
        <v>0</v>
      </c>
    </row>
    <row r="294" spans="1:12" x14ac:dyDescent="0.2">
      <c r="A294" s="122">
        <v>343</v>
      </c>
      <c r="B294" s="115" t="s">
        <v>184</v>
      </c>
      <c r="C294" s="114">
        <f>SUM(D294:L294)</f>
        <v>0</v>
      </c>
      <c r="D294" s="114">
        <f>'[1]15'!E122</f>
        <v>0</v>
      </c>
      <c r="E294" s="114">
        <f>'[1]15'!F122</f>
        <v>0</v>
      </c>
      <c r="F294" s="114">
        <f>'[1]15'!G122</f>
        <v>0</v>
      </c>
      <c r="G294" s="114">
        <f>'[1]15'!H122</f>
        <v>0</v>
      </c>
      <c r="H294" s="114">
        <f>'[1]15'!I122</f>
        <v>0</v>
      </c>
      <c r="I294" s="114">
        <f>'[1]15'!J122</f>
        <v>0</v>
      </c>
      <c r="J294" s="114">
        <f>'[1]15'!K122</f>
        <v>0</v>
      </c>
      <c r="K294" s="114"/>
      <c r="L294" s="114"/>
    </row>
    <row r="295" spans="1:12" ht="25.5" x14ac:dyDescent="0.2">
      <c r="A295" s="112">
        <v>4</v>
      </c>
      <c r="B295" s="121" t="s">
        <v>189</v>
      </c>
      <c r="C295" s="114">
        <f t="shared" ref="C295:L295" si="90">C296</f>
        <v>0</v>
      </c>
      <c r="D295" s="114">
        <f t="shared" si="90"/>
        <v>0</v>
      </c>
      <c r="E295" s="114">
        <f t="shared" si="90"/>
        <v>0</v>
      </c>
      <c r="F295" s="114">
        <f t="shared" si="90"/>
        <v>0</v>
      </c>
      <c r="G295" s="114">
        <f t="shared" si="90"/>
        <v>0</v>
      </c>
      <c r="H295" s="114">
        <f t="shared" si="90"/>
        <v>0</v>
      </c>
      <c r="I295" s="114">
        <f t="shared" si="90"/>
        <v>0</v>
      </c>
      <c r="J295" s="114">
        <f t="shared" si="90"/>
        <v>0</v>
      </c>
      <c r="K295" s="114">
        <f t="shared" si="90"/>
        <v>0</v>
      </c>
      <c r="L295" s="114">
        <f t="shared" si="90"/>
        <v>0</v>
      </c>
    </row>
    <row r="296" spans="1:12" ht="25.5" x14ac:dyDescent="0.2">
      <c r="A296" s="112">
        <v>42</v>
      </c>
      <c r="B296" s="121" t="s">
        <v>280</v>
      </c>
      <c r="C296" s="114">
        <f t="shared" ref="C296:L296" si="91">SUM(C297:C299)</f>
        <v>0</v>
      </c>
      <c r="D296" s="114">
        <f t="shared" si="91"/>
        <v>0</v>
      </c>
      <c r="E296" s="114">
        <f t="shared" si="91"/>
        <v>0</v>
      </c>
      <c r="F296" s="114">
        <f t="shared" si="91"/>
        <v>0</v>
      </c>
      <c r="G296" s="114">
        <f t="shared" si="91"/>
        <v>0</v>
      </c>
      <c r="H296" s="114">
        <f t="shared" si="91"/>
        <v>0</v>
      </c>
      <c r="I296" s="114">
        <f t="shared" si="91"/>
        <v>0</v>
      </c>
      <c r="J296" s="114">
        <f t="shared" si="91"/>
        <v>0</v>
      </c>
      <c r="K296" s="114">
        <f t="shared" si="91"/>
        <v>0</v>
      </c>
      <c r="L296" s="114">
        <f t="shared" si="91"/>
        <v>0</v>
      </c>
    </row>
    <row r="297" spans="1:12" x14ac:dyDescent="0.2">
      <c r="A297" s="122">
        <v>422</v>
      </c>
      <c r="B297" s="115" t="s">
        <v>191</v>
      </c>
      <c r="C297" s="114">
        <f>SUM(D297:L297)</f>
        <v>0</v>
      </c>
      <c r="D297" s="114">
        <f>'[1]15'!E129</f>
        <v>0</v>
      </c>
      <c r="E297" s="114">
        <f>'[1]15'!F129</f>
        <v>0</v>
      </c>
      <c r="F297" s="114">
        <f>'[1]15'!G129</f>
        <v>0</v>
      </c>
      <c r="G297" s="114">
        <f>'[1]15'!H129</f>
        <v>0</v>
      </c>
      <c r="H297" s="114">
        <f>'[1]15'!I129</f>
        <v>0</v>
      </c>
      <c r="I297" s="114">
        <f>'[1]15'!J129</f>
        <v>0</v>
      </c>
      <c r="J297" s="114">
        <f>'[1]15'!K129</f>
        <v>0</v>
      </c>
      <c r="K297" s="114"/>
      <c r="L297" s="114"/>
    </row>
    <row r="298" spans="1:12" ht="25.5" x14ac:dyDescent="0.2">
      <c r="A298" s="122">
        <v>424</v>
      </c>
      <c r="B298" s="115" t="s">
        <v>282</v>
      </c>
      <c r="C298" s="114">
        <f>SUM(D298:L298)</f>
        <v>0</v>
      </c>
      <c r="D298" s="114">
        <f>'[1]15'!E151</f>
        <v>0</v>
      </c>
      <c r="E298" s="114">
        <f>'[1]15'!F151</f>
        <v>0</v>
      </c>
      <c r="F298" s="114">
        <f>'[1]15'!G151</f>
        <v>0</v>
      </c>
      <c r="G298" s="114">
        <f>'[1]15'!H151</f>
        <v>0</v>
      </c>
      <c r="H298" s="114">
        <f>'[1]15'!I151</f>
        <v>0</v>
      </c>
      <c r="I298" s="114">
        <f>'[1]15'!J151</f>
        <v>0</v>
      </c>
      <c r="J298" s="114">
        <f>'[1]15'!K151</f>
        <v>0</v>
      </c>
      <c r="K298" s="114"/>
      <c r="L298" s="114"/>
    </row>
    <row r="299" spans="1:12" x14ac:dyDescent="0.2">
      <c r="A299" s="122">
        <v>426</v>
      </c>
      <c r="B299" s="115" t="s">
        <v>283</v>
      </c>
      <c r="C299" s="114">
        <f>SUM(D299:L299)</f>
        <v>0</v>
      </c>
      <c r="D299" s="114">
        <f>'[1]15'!E154</f>
        <v>0</v>
      </c>
      <c r="E299" s="114">
        <f>'[1]15'!F154</f>
        <v>0</v>
      </c>
      <c r="F299" s="114">
        <f>'[1]15'!G154</f>
        <v>0</v>
      </c>
      <c r="G299" s="114">
        <f>'[1]15'!H154</f>
        <v>0</v>
      </c>
      <c r="H299" s="114">
        <f>'[1]15'!I154</f>
        <v>0</v>
      </c>
      <c r="I299" s="114">
        <f>'[1]15'!J154</f>
        <v>0</v>
      </c>
      <c r="J299" s="114">
        <f>'[1]15'!K154</f>
        <v>0</v>
      </c>
      <c r="K299" s="114"/>
      <c r="L299" s="114"/>
    </row>
    <row r="300" spans="1:12" x14ac:dyDescent="0.2">
      <c r="A300" s="118" t="s">
        <v>301</v>
      </c>
      <c r="B300" s="129">
        <f>'[1]16'!$C$2</f>
        <v>0</v>
      </c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1:12" x14ac:dyDescent="0.2">
      <c r="A301" s="112">
        <v>3</v>
      </c>
      <c r="B301" s="121" t="s">
        <v>267</v>
      </c>
      <c r="C301" s="114">
        <f t="shared" ref="C301:L301" si="92">C302+C306+C312</f>
        <v>0</v>
      </c>
      <c r="D301" s="114">
        <f t="shared" si="92"/>
        <v>0</v>
      </c>
      <c r="E301" s="114">
        <f t="shared" si="92"/>
        <v>0</v>
      </c>
      <c r="F301" s="114">
        <f t="shared" si="92"/>
        <v>0</v>
      </c>
      <c r="G301" s="114">
        <f t="shared" si="92"/>
        <v>0</v>
      </c>
      <c r="H301" s="114">
        <f t="shared" si="92"/>
        <v>0</v>
      </c>
      <c r="I301" s="114">
        <f t="shared" si="92"/>
        <v>0</v>
      </c>
      <c r="J301" s="114">
        <f t="shared" si="92"/>
        <v>0</v>
      </c>
      <c r="K301" s="114">
        <f t="shared" si="92"/>
        <v>0</v>
      </c>
      <c r="L301" s="114">
        <f t="shared" si="92"/>
        <v>0</v>
      </c>
    </row>
    <row r="302" spans="1:12" x14ac:dyDescent="0.2">
      <c r="A302" s="112">
        <v>31</v>
      </c>
      <c r="B302" s="121" t="s">
        <v>268</v>
      </c>
      <c r="C302" s="114">
        <f t="shared" ref="C302:L302" si="93">SUM(C303:C305)</f>
        <v>0</v>
      </c>
      <c r="D302" s="114">
        <f t="shared" si="93"/>
        <v>0</v>
      </c>
      <c r="E302" s="114">
        <f t="shared" si="93"/>
        <v>0</v>
      </c>
      <c r="F302" s="114">
        <f t="shared" si="93"/>
        <v>0</v>
      </c>
      <c r="G302" s="114">
        <f t="shared" si="93"/>
        <v>0</v>
      </c>
      <c r="H302" s="114">
        <f t="shared" si="93"/>
        <v>0</v>
      </c>
      <c r="I302" s="114">
        <f t="shared" si="93"/>
        <v>0</v>
      </c>
      <c r="J302" s="114">
        <f t="shared" si="93"/>
        <v>0</v>
      </c>
      <c r="K302" s="114">
        <f t="shared" si="93"/>
        <v>0</v>
      </c>
      <c r="L302" s="114">
        <f t="shared" si="93"/>
        <v>0</v>
      </c>
    </row>
    <row r="303" spans="1:12" x14ac:dyDescent="0.2">
      <c r="A303" s="122">
        <v>311</v>
      </c>
      <c r="B303" s="115" t="s">
        <v>269</v>
      </c>
      <c r="C303" s="114">
        <f>SUM(D303:L303)</f>
        <v>0</v>
      </c>
      <c r="D303" s="114">
        <f>'[1]16'!E10</f>
        <v>0</v>
      </c>
      <c r="E303" s="114">
        <f>'[1]16'!F10</f>
        <v>0</v>
      </c>
      <c r="F303" s="114">
        <f>'[1]16'!G10</f>
        <v>0</v>
      </c>
      <c r="G303" s="114">
        <f>'[1]16'!H10</f>
        <v>0</v>
      </c>
      <c r="H303" s="114">
        <f>'[1]16'!I10</f>
        <v>0</v>
      </c>
      <c r="I303" s="114">
        <f>'[1]16'!J10</f>
        <v>0</v>
      </c>
      <c r="J303" s="114">
        <f>'[1]16'!K10</f>
        <v>0</v>
      </c>
      <c r="K303" s="114"/>
      <c r="L303" s="114"/>
    </row>
    <row r="304" spans="1:12" x14ac:dyDescent="0.2">
      <c r="A304" s="122">
        <v>312</v>
      </c>
      <c r="B304" s="115" t="s">
        <v>270</v>
      </c>
      <c r="C304" s="114">
        <f>SUM(D304:L304)</f>
        <v>0</v>
      </c>
      <c r="D304" s="114">
        <f>'[1]16'!E15</f>
        <v>0</v>
      </c>
      <c r="E304" s="114">
        <f>'[1]16'!F15</f>
        <v>0</v>
      </c>
      <c r="F304" s="114">
        <f>'[1]16'!G15</f>
        <v>0</v>
      </c>
      <c r="G304" s="114">
        <f>'[1]16'!H15</f>
        <v>0</v>
      </c>
      <c r="H304" s="114">
        <f>'[1]16'!I15</f>
        <v>0</v>
      </c>
      <c r="I304" s="114">
        <f>'[1]16'!J15</f>
        <v>0</v>
      </c>
      <c r="J304" s="114">
        <f>'[1]16'!K15</f>
        <v>0</v>
      </c>
      <c r="K304" s="114"/>
      <c r="L304" s="114"/>
    </row>
    <row r="305" spans="1:12" x14ac:dyDescent="0.2">
      <c r="A305" s="122">
        <v>313</v>
      </c>
      <c r="B305" s="115" t="s">
        <v>271</v>
      </c>
      <c r="C305" s="114">
        <f>SUM(D305:L305)</f>
        <v>0</v>
      </c>
      <c r="D305" s="114">
        <f>'[1]16'!E17</f>
        <v>0</v>
      </c>
      <c r="E305" s="114">
        <f>'[1]16'!F17</f>
        <v>0</v>
      </c>
      <c r="F305" s="114">
        <f>'[1]16'!G17</f>
        <v>0</v>
      </c>
      <c r="G305" s="114">
        <f>'[1]16'!H17</f>
        <v>0</v>
      </c>
      <c r="H305" s="114">
        <f>'[1]16'!I17</f>
        <v>0</v>
      </c>
      <c r="I305" s="114">
        <f>'[1]16'!J17</f>
        <v>0</v>
      </c>
      <c r="J305" s="114">
        <f>'[1]16'!K17</f>
        <v>0</v>
      </c>
      <c r="K305" s="114"/>
      <c r="L305" s="114"/>
    </row>
    <row r="306" spans="1:12" x14ac:dyDescent="0.2">
      <c r="A306" s="112">
        <v>32</v>
      </c>
      <c r="B306" s="121" t="s">
        <v>12</v>
      </c>
      <c r="C306" s="114">
        <f t="shared" ref="C306:L306" si="94">SUM(C307:C311)</f>
        <v>0</v>
      </c>
      <c r="D306" s="114">
        <f t="shared" si="94"/>
        <v>0</v>
      </c>
      <c r="E306" s="114">
        <f t="shared" si="94"/>
        <v>0</v>
      </c>
      <c r="F306" s="114">
        <f t="shared" si="94"/>
        <v>0</v>
      </c>
      <c r="G306" s="114">
        <f t="shared" si="94"/>
        <v>0</v>
      </c>
      <c r="H306" s="114">
        <f t="shared" si="94"/>
        <v>0</v>
      </c>
      <c r="I306" s="114">
        <f t="shared" si="94"/>
        <v>0</v>
      </c>
      <c r="J306" s="114">
        <f t="shared" si="94"/>
        <v>0</v>
      </c>
      <c r="K306" s="114">
        <f t="shared" si="94"/>
        <v>0</v>
      </c>
      <c r="L306" s="114">
        <f t="shared" si="94"/>
        <v>0</v>
      </c>
    </row>
    <row r="307" spans="1:12" x14ac:dyDescent="0.2">
      <c r="A307" s="122">
        <v>321</v>
      </c>
      <c r="B307" s="115" t="s">
        <v>13</v>
      </c>
      <c r="C307" s="114">
        <f>SUM(D307:L307)</f>
        <v>0</v>
      </c>
      <c r="D307" s="114">
        <f>'[1]16'!E21</f>
        <v>0</v>
      </c>
      <c r="E307" s="114">
        <f>'[1]16'!F21</f>
        <v>0</v>
      </c>
      <c r="F307" s="114">
        <f>'[1]16'!G21</f>
        <v>0</v>
      </c>
      <c r="G307" s="114">
        <f>'[1]16'!H21</f>
        <v>0</v>
      </c>
      <c r="H307" s="114">
        <f>'[1]16'!I21</f>
        <v>0</v>
      </c>
      <c r="I307" s="114">
        <f>'[1]16'!J21</f>
        <v>0</v>
      </c>
      <c r="J307" s="114">
        <f>'[1]16'!K21</f>
        <v>0</v>
      </c>
      <c r="K307" s="114"/>
      <c r="L307" s="114"/>
    </row>
    <row r="308" spans="1:12" x14ac:dyDescent="0.2">
      <c r="A308" s="122">
        <v>322</v>
      </c>
      <c r="B308" s="115" t="s">
        <v>19</v>
      </c>
      <c r="C308" s="114">
        <f>SUM(D308:L308)</f>
        <v>0</v>
      </c>
      <c r="D308" s="114">
        <f>'[1]16'!E26</f>
        <v>0</v>
      </c>
      <c r="E308" s="114">
        <f>'[1]16'!F26</f>
        <v>0</v>
      </c>
      <c r="F308" s="114">
        <f>'[1]16'!G26</f>
        <v>0</v>
      </c>
      <c r="G308" s="114">
        <f>'[1]16'!H26</f>
        <v>0</v>
      </c>
      <c r="H308" s="114">
        <f>'[1]16'!I26</f>
        <v>0</v>
      </c>
      <c r="I308" s="114">
        <f>'[1]16'!J26</f>
        <v>0</v>
      </c>
      <c r="J308" s="114">
        <f>'[1]16'!K26</f>
        <v>0</v>
      </c>
      <c r="K308" s="114"/>
      <c r="L308" s="114"/>
    </row>
    <row r="309" spans="1:12" x14ac:dyDescent="0.2">
      <c r="A309" s="122">
        <v>323</v>
      </c>
      <c r="B309" s="115" t="s">
        <v>87</v>
      </c>
      <c r="C309" s="114">
        <f>SUM(D309:L309)</f>
        <v>0</v>
      </c>
      <c r="D309" s="114">
        <f>'[1]16'!E52</f>
        <v>0</v>
      </c>
      <c r="E309" s="114">
        <f>'[1]16'!F52</f>
        <v>0</v>
      </c>
      <c r="F309" s="114">
        <f>'[1]16'!G52</f>
        <v>0</v>
      </c>
      <c r="G309" s="114">
        <f>'[1]16'!H52</f>
        <v>0</v>
      </c>
      <c r="H309" s="114">
        <f>'[1]16'!I52</f>
        <v>0</v>
      </c>
      <c r="I309" s="114">
        <f>'[1]16'!J52</f>
        <v>0</v>
      </c>
      <c r="J309" s="114">
        <f>'[1]16'!K52</f>
        <v>0</v>
      </c>
      <c r="K309" s="114"/>
      <c r="L309" s="114"/>
    </row>
    <row r="310" spans="1:12" ht="25.5" x14ac:dyDescent="0.2">
      <c r="A310" s="122">
        <v>324</v>
      </c>
      <c r="B310" s="115" t="s">
        <v>272</v>
      </c>
      <c r="C310" s="114">
        <f>SUM(D310:L310)</f>
        <v>0</v>
      </c>
      <c r="D310" s="114">
        <f>'[1]16'!E98</f>
        <v>0</v>
      </c>
      <c r="E310" s="114">
        <f>'[1]16'!F98</f>
        <v>0</v>
      </c>
      <c r="F310" s="114">
        <f>'[1]16'!G98</f>
        <v>0</v>
      </c>
      <c r="G310" s="114">
        <f>'[1]16'!H98</f>
        <v>0</v>
      </c>
      <c r="H310" s="114">
        <f>'[1]16'!I98</f>
        <v>0</v>
      </c>
      <c r="I310" s="114">
        <f>'[1]16'!J98</f>
        <v>0</v>
      </c>
      <c r="J310" s="114">
        <f>'[1]16'!K98</f>
        <v>0</v>
      </c>
      <c r="K310" s="114"/>
      <c r="L310" s="114"/>
    </row>
    <row r="311" spans="1:12" x14ac:dyDescent="0.2">
      <c r="A311" s="122">
        <v>329</v>
      </c>
      <c r="B311" s="115" t="s">
        <v>174</v>
      </c>
      <c r="C311" s="114">
        <f>SUM(D311:L311)</f>
        <v>0</v>
      </c>
      <c r="D311" s="114">
        <f>'[1]16'!E104</f>
        <v>0</v>
      </c>
      <c r="E311" s="114">
        <f>'[1]16'!F104</f>
        <v>0</v>
      </c>
      <c r="F311" s="114">
        <f>'[1]16'!G104</f>
        <v>0</v>
      </c>
      <c r="G311" s="114">
        <f>'[1]16'!H104</f>
        <v>0</v>
      </c>
      <c r="H311" s="114">
        <f>'[1]16'!I104</f>
        <v>0</v>
      </c>
      <c r="I311" s="114">
        <f>'[1]16'!J104</f>
        <v>0</v>
      </c>
      <c r="J311" s="114">
        <f>'[1]16'!K104</f>
        <v>0</v>
      </c>
      <c r="K311" s="114"/>
      <c r="L311" s="114"/>
    </row>
    <row r="312" spans="1:12" x14ac:dyDescent="0.2">
      <c r="A312" s="112">
        <v>34</v>
      </c>
      <c r="B312" s="121" t="s">
        <v>273</v>
      </c>
      <c r="C312" s="114">
        <f t="shared" ref="C312:L312" si="95">C313</f>
        <v>0</v>
      </c>
      <c r="D312" s="114">
        <f t="shared" si="95"/>
        <v>0</v>
      </c>
      <c r="E312" s="114">
        <f t="shared" si="95"/>
        <v>0</v>
      </c>
      <c r="F312" s="114">
        <f t="shared" si="95"/>
        <v>0</v>
      </c>
      <c r="G312" s="114">
        <f t="shared" si="95"/>
        <v>0</v>
      </c>
      <c r="H312" s="114">
        <f t="shared" si="95"/>
        <v>0</v>
      </c>
      <c r="I312" s="114">
        <f t="shared" si="95"/>
        <v>0</v>
      </c>
      <c r="J312" s="114">
        <f t="shared" si="95"/>
        <v>0</v>
      </c>
      <c r="K312" s="114">
        <f t="shared" si="95"/>
        <v>0</v>
      </c>
      <c r="L312" s="114">
        <f t="shared" si="95"/>
        <v>0</v>
      </c>
    </row>
    <row r="313" spans="1:12" x14ac:dyDescent="0.2">
      <c r="A313" s="122">
        <v>343</v>
      </c>
      <c r="B313" s="115" t="s">
        <v>184</v>
      </c>
      <c r="C313" s="114">
        <f>SUM(D313:L313)</f>
        <v>0</v>
      </c>
      <c r="D313" s="114">
        <f>'[1]16'!E122</f>
        <v>0</v>
      </c>
      <c r="E313" s="114">
        <f>'[1]16'!F122</f>
        <v>0</v>
      </c>
      <c r="F313" s="114">
        <f>'[1]16'!G122</f>
        <v>0</v>
      </c>
      <c r="G313" s="114">
        <f>'[1]16'!H122</f>
        <v>0</v>
      </c>
      <c r="H313" s="114">
        <f>'[1]16'!I122</f>
        <v>0</v>
      </c>
      <c r="I313" s="114">
        <f>'[1]16'!J122</f>
        <v>0</v>
      </c>
      <c r="J313" s="114">
        <f>'[1]16'!K122</f>
        <v>0</v>
      </c>
      <c r="K313" s="114"/>
      <c r="L313" s="114"/>
    </row>
    <row r="314" spans="1:12" ht="25.5" x14ac:dyDescent="0.2">
      <c r="A314" s="112">
        <v>4</v>
      </c>
      <c r="B314" s="121" t="s">
        <v>189</v>
      </c>
      <c r="C314" s="114">
        <f t="shared" ref="C314:L314" si="96">C315</f>
        <v>0</v>
      </c>
      <c r="D314" s="114">
        <f t="shared" si="96"/>
        <v>0</v>
      </c>
      <c r="E314" s="114">
        <f t="shared" si="96"/>
        <v>0</v>
      </c>
      <c r="F314" s="114">
        <f t="shared" si="96"/>
        <v>0</v>
      </c>
      <c r="G314" s="114">
        <f t="shared" si="96"/>
        <v>0</v>
      </c>
      <c r="H314" s="114">
        <f t="shared" si="96"/>
        <v>0</v>
      </c>
      <c r="I314" s="114">
        <f t="shared" si="96"/>
        <v>0</v>
      </c>
      <c r="J314" s="114">
        <f t="shared" si="96"/>
        <v>0</v>
      </c>
      <c r="K314" s="114">
        <f t="shared" si="96"/>
        <v>0</v>
      </c>
      <c r="L314" s="114">
        <f t="shared" si="96"/>
        <v>0</v>
      </c>
    </row>
    <row r="315" spans="1:12" ht="25.5" x14ac:dyDescent="0.2">
      <c r="A315" s="112">
        <v>42</v>
      </c>
      <c r="B315" s="121" t="s">
        <v>280</v>
      </c>
      <c r="C315" s="114">
        <f t="shared" ref="C315:L315" si="97">SUM(C316:C318)</f>
        <v>0</v>
      </c>
      <c r="D315" s="114">
        <f t="shared" si="97"/>
        <v>0</v>
      </c>
      <c r="E315" s="114">
        <f t="shared" si="97"/>
        <v>0</v>
      </c>
      <c r="F315" s="114">
        <f t="shared" si="97"/>
        <v>0</v>
      </c>
      <c r="G315" s="114">
        <f t="shared" si="97"/>
        <v>0</v>
      </c>
      <c r="H315" s="114">
        <f t="shared" si="97"/>
        <v>0</v>
      </c>
      <c r="I315" s="114">
        <f t="shared" si="97"/>
        <v>0</v>
      </c>
      <c r="J315" s="114">
        <f t="shared" si="97"/>
        <v>0</v>
      </c>
      <c r="K315" s="114">
        <f t="shared" si="97"/>
        <v>0</v>
      </c>
      <c r="L315" s="114">
        <f t="shared" si="97"/>
        <v>0</v>
      </c>
    </row>
    <row r="316" spans="1:12" x14ac:dyDescent="0.2">
      <c r="A316" s="122">
        <v>422</v>
      </c>
      <c r="B316" s="115" t="s">
        <v>191</v>
      </c>
      <c r="C316" s="114">
        <f>SUM(D316:L316)</f>
        <v>0</v>
      </c>
      <c r="D316" s="114">
        <f>'[1]16'!E129</f>
        <v>0</v>
      </c>
      <c r="E316" s="114">
        <f>'[1]16'!F129</f>
        <v>0</v>
      </c>
      <c r="F316" s="114">
        <f>'[1]16'!G129</f>
        <v>0</v>
      </c>
      <c r="G316" s="114">
        <f>'[1]16'!H129</f>
        <v>0</v>
      </c>
      <c r="H316" s="114">
        <f>'[1]16'!I129</f>
        <v>0</v>
      </c>
      <c r="I316" s="114">
        <f>'[1]16'!J129</f>
        <v>0</v>
      </c>
      <c r="J316" s="114">
        <f>'[1]16'!K129</f>
        <v>0</v>
      </c>
      <c r="K316" s="114"/>
      <c r="L316" s="114"/>
    </row>
    <row r="317" spans="1:12" ht="25.5" x14ac:dyDescent="0.2">
      <c r="A317" s="122">
        <v>424</v>
      </c>
      <c r="B317" s="115" t="s">
        <v>282</v>
      </c>
      <c r="C317" s="114">
        <f>SUM(D317:L317)</f>
        <v>0</v>
      </c>
      <c r="D317" s="114">
        <f>'[1]16'!E151</f>
        <v>0</v>
      </c>
      <c r="E317" s="114">
        <f>'[1]16'!F151</f>
        <v>0</v>
      </c>
      <c r="F317" s="114">
        <f>'[1]16'!G151</f>
        <v>0</v>
      </c>
      <c r="G317" s="114">
        <f>'[1]16'!H151</f>
        <v>0</v>
      </c>
      <c r="H317" s="114">
        <f>'[1]16'!I151</f>
        <v>0</v>
      </c>
      <c r="I317" s="114">
        <f>'[1]16'!J151</f>
        <v>0</v>
      </c>
      <c r="J317" s="114">
        <f>'[1]16'!K151</f>
        <v>0</v>
      </c>
      <c r="K317" s="114"/>
      <c r="L317" s="114"/>
    </row>
    <row r="318" spans="1:12" x14ac:dyDescent="0.2">
      <c r="A318" s="122">
        <v>426</v>
      </c>
      <c r="B318" s="115" t="s">
        <v>283</v>
      </c>
      <c r="C318" s="114">
        <f>SUM(D318:L318)</f>
        <v>0</v>
      </c>
      <c r="D318" s="114">
        <f>'[1]16'!E154</f>
        <v>0</v>
      </c>
      <c r="E318" s="114">
        <f>'[1]16'!F154</f>
        <v>0</v>
      </c>
      <c r="F318" s="114">
        <f>'[1]16'!G154</f>
        <v>0</v>
      </c>
      <c r="G318" s="114">
        <f>'[1]16'!H154</f>
        <v>0</v>
      </c>
      <c r="H318" s="114">
        <f>'[1]16'!I154</f>
        <v>0</v>
      </c>
      <c r="I318" s="114">
        <f>'[1]16'!J154</f>
        <v>0</v>
      </c>
      <c r="J318" s="114">
        <f>'[1]16'!K154</f>
        <v>0</v>
      </c>
      <c r="K318" s="114"/>
      <c r="L318" s="114"/>
    </row>
    <row r="319" spans="1:12" x14ac:dyDescent="0.2">
      <c r="A319" s="118" t="s">
        <v>302</v>
      </c>
      <c r="B319" s="129">
        <f>'[1]17'!$C$2</f>
        <v>0</v>
      </c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1:12" x14ac:dyDescent="0.2">
      <c r="A320" s="112">
        <v>3</v>
      </c>
      <c r="B320" s="121" t="s">
        <v>267</v>
      </c>
      <c r="C320" s="114">
        <f t="shared" ref="C320:L320" si="98">C321+C325+C331</f>
        <v>0</v>
      </c>
      <c r="D320" s="114">
        <f t="shared" si="98"/>
        <v>0</v>
      </c>
      <c r="E320" s="114">
        <f t="shared" si="98"/>
        <v>0</v>
      </c>
      <c r="F320" s="114">
        <f t="shared" si="98"/>
        <v>0</v>
      </c>
      <c r="G320" s="114">
        <f t="shared" si="98"/>
        <v>0</v>
      </c>
      <c r="H320" s="114">
        <f t="shared" si="98"/>
        <v>0</v>
      </c>
      <c r="I320" s="114">
        <f t="shared" si="98"/>
        <v>0</v>
      </c>
      <c r="J320" s="114">
        <f t="shared" si="98"/>
        <v>0</v>
      </c>
      <c r="K320" s="114">
        <f t="shared" si="98"/>
        <v>0</v>
      </c>
      <c r="L320" s="114">
        <f t="shared" si="98"/>
        <v>0</v>
      </c>
    </row>
    <row r="321" spans="1:12" x14ac:dyDescent="0.2">
      <c r="A321" s="112">
        <v>31</v>
      </c>
      <c r="B321" s="121" t="s">
        <v>268</v>
      </c>
      <c r="C321" s="114">
        <f t="shared" ref="C321:L321" si="99">SUM(C322:C324)</f>
        <v>0</v>
      </c>
      <c r="D321" s="114">
        <f t="shared" si="99"/>
        <v>0</v>
      </c>
      <c r="E321" s="114">
        <f t="shared" si="99"/>
        <v>0</v>
      </c>
      <c r="F321" s="114">
        <f t="shared" si="99"/>
        <v>0</v>
      </c>
      <c r="G321" s="114">
        <f t="shared" si="99"/>
        <v>0</v>
      </c>
      <c r="H321" s="114">
        <f t="shared" si="99"/>
        <v>0</v>
      </c>
      <c r="I321" s="114">
        <f t="shared" si="99"/>
        <v>0</v>
      </c>
      <c r="J321" s="114">
        <f t="shared" si="99"/>
        <v>0</v>
      </c>
      <c r="K321" s="114">
        <f t="shared" si="99"/>
        <v>0</v>
      </c>
      <c r="L321" s="114">
        <f t="shared" si="99"/>
        <v>0</v>
      </c>
    </row>
    <row r="322" spans="1:12" x14ac:dyDescent="0.2">
      <c r="A322" s="122">
        <v>311</v>
      </c>
      <c r="B322" s="115" t="s">
        <v>269</v>
      </c>
      <c r="C322" s="114">
        <f>SUM(D322:L322)</f>
        <v>0</v>
      </c>
      <c r="D322" s="114">
        <f>'[1]17'!E10</f>
        <v>0</v>
      </c>
      <c r="E322" s="114">
        <f>'[1]17'!F10</f>
        <v>0</v>
      </c>
      <c r="F322" s="114">
        <f>'[1]17'!G10</f>
        <v>0</v>
      </c>
      <c r="G322" s="114">
        <f>'[1]17'!H10</f>
        <v>0</v>
      </c>
      <c r="H322" s="114">
        <f>'[1]17'!I10</f>
        <v>0</v>
      </c>
      <c r="I322" s="114">
        <f>'[1]17'!J10</f>
        <v>0</v>
      </c>
      <c r="J322" s="114">
        <f>'[1]17'!K10</f>
        <v>0</v>
      </c>
      <c r="K322" s="114"/>
      <c r="L322" s="114"/>
    </row>
    <row r="323" spans="1:12" x14ac:dyDescent="0.2">
      <c r="A323" s="122">
        <v>312</v>
      </c>
      <c r="B323" s="115" t="s">
        <v>270</v>
      </c>
      <c r="C323" s="114">
        <f>SUM(D323:L323)</f>
        <v>0</v>
      </c>
      <c r="D323" s="114">
        <f>'[1]17'!E15</f>
        <v>0</v>
      </c>
      <c r="E323" s="114">
        <f>'[1]17'!F15</f>
        <v>0</v>
      </c>
      <c r="F323" s="114">
        <f>'[1]17'!G15</f>
        <v>0</v>
      </c>
      <c r="G323" s="114">
        <f>'[1]17'!H15</f>
        <v>0</v>
      </c>
      <c r="H323" s="114">
        <f>'[1]17'!I15</f>
        <v>0</v>
      </c>
      <c r="I323" s="114">
        <f>'[1]17'!J15</f>
        <v>0</v>
      </c>
      <c r="J323" s="114">
        <f>'[1]17'!K15</f>
        <v>0</v>
      </c>
      <c r="K323" s="114"/>
      <c r="L323" s="114"/>
    </row>
    <row r="324" spans="1:12" x14ac:dyDescent="0.2">
      <c r="A324" s="122">
        <v>313</v>
      </c>
      <c r="B324" s="115" t="s">
        <v>271</v>
      </c>
      <c r="C324" s="114">
        <f>SUM(D324:L324)</f>
        <v>0</v>
      </c>
      <c r="D324" s="114">
        <f>'[1]17'!E17</f>
        <v>0</v>
      </c>
      <c r="E324" s="114">
        <f>'[1]17'!F17</f>
        <v>0</v>
      </c>
      <c r="F324" s="114">
        <f>'[1]17'!G17</f>
        <v>0</v>
      </c>
      <c r="G324" s="114">
        <f>'[1]17'!H17</f>
        <v>0</v>
      </c>
      <c r="H324" s="114">
        <f>'[1]17'!I17</f>
        <v>0</v>
      </c>
      <c r="I324" s="114">
        <f>'[1]17'!J17</f>
        <v>0</v>
      </c>
      <c r="J324" s="114">
        <f>'[1]17'!K17</f>
        <v>0</v>
      </c>
      <c r="K324" s="114"/>
      <c r="L324" s="114"/>
    </row>
    <row r="325" spans="1:12" x14ac:dyDescent="0.2">
      <c r="A325" s="112">
        <v>32</v>
      </c>
      <c r="B325" s="121" t="s">
        <v>12</v>
      </c>
      <c r="C325" s="114">
        <f t="shared" ref="C325:L325" si="100">SUM(C326:C330)</f>
        <v>0</v>
      </c>
      <c r="D325" s="114">
        <f t="shared" si="100"/>
        <v>0</v>
      </c>
      <c r="E325" s="114">
        <f t="shared" si="100"/>
        <v>0</v>
      </c>
      <c r="F325" s="114">
        <f t="shared" si="100"/>
        <v>0</v>
      </c>
      <c r="G325" s="114">
        <f t="shared" si="100"/>
        <v>0</v>
      </c>
      <c r="H325" s="114">
        <f t="shared" si="100"/>
        <v>0</v>
      </c>
      <c r="I325" s="114">
        <f t="shared" si="100"/>
        <v>0</v>
      </c>
      <c r="J325" s="114">
        <f t="shared" si="100"/>
        <v>0</v>
      </c>
      <c r="K325" s="114">
        <f t="shared" si="100"/>
        <v>0</v>
      </c>
      <c r="L325" s="114">
        <f t="shared" si="100"/>
        <v>0</v>
      </c>
    </row>
    <row r="326" spans="1:12" x14ac:dyDescent="0.2">
      <c r="A326" s="122">
        <v>321</v>
      </c>
      <c r="B326" s="115" t="s">
        <v>13</v>
      </c>
      <c r="C326" s="114">
        <f>SUM(D326:L326)</f>
        <v>0</v>
      </c>
      <c r="D326" s="114">
        <f>'[1]17'!E21</f>
        <v>0</v>
      </c>
      <c r="E326" s="114">
        <f>'[1]17'!F21</f>
        <v>0</v>
      </c>
      <c r="F326" s="114">
        <f>'[1]17'!G21</f>
        <v>0</v>
      </c>
      <c r="G326" s="114">
        <f>'[1]17'!H21</f>
        <v>0</v>
      </c>
      <c r="H326" s="114">
        <f>'[1]17'!I21</f>
        <v>0</v>
      </c>
      <c r="I326" s="114">
        <f>'[1]17'!J21</f>
        <v>0</v>
      </c>
      <c r="J326" s="114">
        <f>'[1]17'!K21</f>
        <v>0</v>
      </c>
      <c r="K326" s="114"/>
      <c r="L326" s="114"/>
    </row>
    <row r="327" spans="1:12" x14ac:dyDescent="0.2">
      <c r="A327" s="122">
        <v>322</v>
      </c>
      <c r="B327" s="115" t="s">
        <v>19</v>
      </c>
      <c r="C327" s="114">
        <f>SUM(D327:L327)</f>
        <v>0</v>
      </c>
      <c r="D327" s="114">
        <f>'[1]17'!E26</f>
        <v>0</v>
      </c>
      <c r="E327" s="114">
        <f>'[1]17'!F26</f>
        <v>0</v>
      </c>
      <c r="F327" s="114">
        <f>'[1]17'!G26</f>
        <v>0</v>
      </c>
      <c r="G327" s="114">
        <f>'[1]17'!H26</f>
        <v>0</v>
      </c>
      <c r="H327" s="114">
        <f>'[1]17'!I26</f>
        <v>0</v>
      </c>
      <c r="I327" s="114">
        <f>'[1]17'!J26</f>
        <v>0</v>
      </c>
      <c r="J327" s="114">
        <f>'[1]17'!K26</f>
        <v>0</v>
      </c>
      <c r="K327" s="114"/>
      <c r="L327" s="114"/>
    </row>
    <row r="328" spans="1:12" x14ac:dyDescent="0.2">
      <c r="A328" s="122">
        <v>323</v>
      </c>
      <c r="B328" s="115" t="s">
        <v>87</v>
      </c>
      <c r="C328" s="114">
        <f>SUM(D328:L328)</f>
        <v>0</v>
      </c>
      <c r="D328" s="114">
        <f>'[1]17'!E52</f>
        <v>0</v>
      </c>
      <c r="E328" s="114">
        <f>'[1]17'!F52</f>
        <v>0</v>
      </c>
      <c r="F328" s="114">
        <f>'[1]17'!G52</f>
        <v>0</v>
      </c>
      <c r="G328" s="114">
        <f>'[1]17'!H52</f>
        <v>0</v>
      </c>
      <c r="H328" s="114">
        <f>'[1]17'!I52</f>
        <v>0</v>
      </c>
      <c r="I328" s="114">
        <f>'[1]17'!J52</f>
        <v>0</v>
      </c>
      <c r="J328" s="114">
        <f>'[1]17'!K52</f>
        <v>0</v>
      </c>
      <c r="K328" s="114"/>
      <c r="L328" s="114"/>
    </row>
    <row r="329" spans="1:12" ht="25.5" x14ac:dyDescent="0.2">
      <c r="A329" s="122">
        <v>324</v>
      </c>
      <c r="B329" s="115" t="s">
        <v>272</v>
      </c>
      <c r="C329" s="114">
        <f>SUM(D329:L329)</f>
        <v>0</v>
      </c>
      <c r="D329" s="114">
        <f>'[1]17'!E98</f>
        <v>0</v>
      </c>
      <c r="E329" s="114">
        <f>'[1]17'!F98</f>
        <v>0</v>
      </c>
      <c r="F329" s="114">
        <f>'[1]17'!G98</f>
        <v>0</v>
      </c>
      <c r="G329" s="114">
        <f>'[1]17'!H98</f>
        <v>0</v>
      </c>
      <c r="H329" s="114">
        <f>'[1]17'!I98</f>
        <v>0</v>
      </c>
      <c r="I329" s="114">
        <f>'[1]17'!J98</f>
        <v>0</v>
      </c>
      <c r="J329" s="114">
        <f>'[1]17'!K98</f>
        <v>0</v>
      </c>
      <c r="K329" s="114"/>
      <c r="L329" s="114"/>
    </row>
    <row r="330" spans="1:12" x14ac:dyDescent="0.2">
      <c r="A330" s="122">
        <v>329</v>
      </c>
      <c r="B330" s="115" t="s">
        <v>174</v>
      </c>
      <c r="C330" s="114">
        <f>SUM(D330:L330)</f>
        <v>0</v>
      </c>
      <c r="D330" s="114">
        <f>'[1]17'!E104</f>
        <v>0</v>
      </c>
      <c r="E330" s="114">
        <f>'[1]17'!F104</f>
        <v>0</v>
      </c>
      <c r="F330" s="114">
        <f>'[1]17'!G104</f>
        <v>0</v>
      </c>
      <c r="G330" s="114">
        <f>'[1]17'!H104</f>
        <v>0</v>
      </c>
      <c r="H330" s="114">
        <f>'[1]17'!I104</f>
        <v>0</v>
      </c>
      <c r="I330" s="114">
        <f>'[1]17'!J104</f>
        <v>0</v>
      </c>
      <c r="J330" s="114">
        <f>'[1]17'!K104</f>
        <v>0</v>
      </c>
      <c r="K330" s="114"/>
      <c r="L330" s="114"/>
    </row>
    <row r="331" spans="1:12" x14ac:dyDescent="0.2">
      <c r="A331" s="112">
        <v>34</v>
      </c>
      <c r="B331" s="121" t="s">
        <v>273</v>
      </c>
      <c r="C331" s="114">
        <f t="shared" ref="C331:L331" si="101">C332</f>
        <v>0</v>
      </c>
      <c r="D331" s="114">
        <f t="shared" si="101"/>
        <v>0</v>
      </c>
      <c r="E331" s="114">
        <f t="shared" si="101"/>
        <v>0</v>
      </c>
      <c r="F331" s="114">
        <f t="shared" si="101"/>
        <v>0</v>
      </c>
      <c r="G331" s="114">
        <f t="shared" si="101"/>
        <v>0</v>
      </c>
      <c r="H331" s="114">
        <f t="shared" si="101"/>
        <v>0</v>
      </c>
      <c r="I331" s="114">
        <f t="shared" si="101"/>
        <v>0</v>
      </c>
      <c r="J331" s="114">
        <f t="shared" si="101"/>
        <v>0</v>
      </c>
      <c r="K331" s="114">
        <f t="shared" si="101"/>
        <v>0</v>
      </c>
      <c r="L331" s="114">
        <f t="shared" si="101"/>
        <v>0</v>
      </c>
    </row>
    <row r="332" spans="1:12" x14ac:dyDescent="0.2">
      <c r="A332" s="122">
        <v>343</v>
      </c>
      <c r="B332" s="115" t="s">
        <v>184</v>
      </c>
      <c r="C332" s="114">
        <f>SUM(D332:L332)</f>
        <v>0</v>
      </c>
      <c r="D332" s="114">
        <f>'[1]17'!E122</f>
        <v>0</v>
      </c>
      <c r="E332" s="114">
        <f>'[1]17'!F122</f>
        <v>0</v>
      </c>
      <c r="F332" s="114">
        <f>'[1]17'!G122</f>
        <v>0</v>
      </c>
      <c r="G332" s="114">
        <f>'[1]17'!H122</f>
        <v>0</v>
      </c>
      <c r="H332" s="114">
        <f>'[1]17'!I122</f>
        <v>0</v>
      </c>
      <c r="I332" s="114">
        <f>'[1]17'!J122</f>
        <v>0</v>
      </c>
      <c r="J332" s="114">
        <f>'[1]17'!K122</f>
        <v>0</v>
      </c>
      <c r="K332" s="114"/>
      <c r="L332" s="114"/>
    </row>
    <row r="333" spans="1:12" ht="25.5" x14ac:dyDescent="0.2">
      <c r="A333" s="112">
        <v>4</v>
      </c>
      <c r="B333" s="121" t="s">
        <v>189</v>
      </c>
      <c r="C333" s="114">
        <f t="shared" ref="C333:L333" si="102">C334</f>
        <v>0</v>
      </c>
      <c r="D333" s="114">
        <f t="shared" si="102"/>
        <v>0</v>
      </c>
      <c r="E333" s="114">
        <f t="shared" si="102"/>
        <v>0</v>
      </c>
      <c r="F333" s="114">
        <f t="shared" si="102"/>
        <v>0</v>
      </c>
      <c r="G333" s="114">
        <f t="shared" si="102"/>
        <v>0</v>
      </c>
      <c r="H333" s="114">
        <f t="shared" si="102"/>
        <v>0</v>
      </c>
      <c r="I333" s="114">
        <f t="shared" si="102"/>
        <v>0</v>
      </c>
      <c r="J333" s="114">
        <f t="shared" si="102"/>
        <v>0</v>
      </c>
      <c r="K333" s="114">
        <f t="shared" si="102"/>
        <v>0</v>
      </c>
      <c r="L333" s="114">
        <f t="shared" si="102"/>
        <v>0</v>
      </c>
    </row>
    <row r="334" spans="1:12" ht="25.5" x14ac:dyDescent="0.2">
      <c r="A334" s="112">
        <v>42</v>
      </c>
      <c r="B334" s="121" t="s">
        <v>280</v>
      </c>
      <c r="C334" s="114">
        <f t="shared" ref="C334:L334" si="103">SUM(C335:C337)</f>
        <v>0</v>
      </c>
      <c r="D334" s="114">
        <f t="shared" si="103"/>
        <v>0</v>
      </c>
      <c r="E334" s="114">
        <f t="shared" si="103"/>
        <v>0</v>
      </c>
      <c r="F334" s="114">
        <f t="shared" si="103"/>
        <v>0</v>
      </c>
      <c r="G334" s="114">
        <f t="shared" si="103"/>
        <v>0</v>
      </c>
      <c r="H334" s="114">
        <f t="shared" si="103"/>
        <v>0</v>
      </c>
      <c r="I334" s="114">
        <f t="shared" si="103"/>
        <v>0</v>
      </c>
      <c r="J334" s="114">
        <f t="shared" si="103"/>
        <v>0</v>
      </c>
      <c r="K334" s="114">
        <f t="shared" si="103"/>
        <v>0</v>
      </c>
      <c r="L334" s="114">
        <f t="shared" si="103"/>
        <v>0</v>
      </c>
    </row>
    <row r="335" spans="1:12" x14ac:dyDescent="0.2">
      <c r="A335" s="122">
        <v>422</v>
      </c>
      <c r="B335" s="115" t="s">
        <v>191</v>
      </c>
      <c r="C335" s="114">
        <f>SUM(D335:L335)</f>
        <v>0</v>
      </c>
      <c r="D335" s="114">
        <f>'[1]17'!E129</f>
        <v>0</v>
      </c>
      <c r="E335" s="114">
        <f>'[1]17'!F129</f>
        <v>0</v>
      </c>
      <c r="F335" s="114">
        <f>'[1]17'!G129</f>
        <v>0</v>
      </c>
      <c r="G335" s="114">
        <f>'[1]17'!H129</f>
        <v>0</v>
      </c>
      <c r="H335" s="114">
        <f>'[1]17'!I129</f>
        <v>0</v>
      </c>
      <c r="I335" s="114">
        <f>'[1]17'!J129</f>
        <v>0</v>
      </c>
      <c r="J335" s="114">
        <f>'[1]17'!K129</f>
        <v>0</v>
      </c>
      <c r="K335" s="114"/>
      <c r="L335" s="114"/>
    </row>
    <row r="336" spans="1:12" ht="25.5" x14ac:dyDescent="0.2">
      <c r="A336" s="122">
        <v>424</v>
      </c>
      <c r="B336" s="115" t="s">
        <v>282</v>
      </c>
      <c r="C336" s="114">
        <f>SUM(D336:L336)</f>
        <v>0</v>
      </c>
      <c r="D336" s="114">
        <f>'[1]17'!E151</f>
        <v>0</v>
      </c>
      <c r="E336" s="114">
        <f>'[1]17'!F151</f>
        <v>0</v>
      </c>
      <c r="F336" s="114">
        <f>'[1]17'!G151</f>
        <v>0</v>
      </c>
      <c r="G336" s="114">
        <f>'[1]17'!H151</f>
        <v>0</v>
      </c>
      <c r="H336" s="114">
        <f>'[1]17'!I151</f>
        <v>0</v>
      </c>
      <c r="I336" s="114">
        <f>'[1]17'!J151</f>
        <v>0</v>
      </c>
      <c r="J336" s="114">
        <f>'[1]17'!K151</f>
        <v>0</v>
      </c>
      <c r="K336" s="114"/>
      <c r="L336" s="114"/>
    </row>
    <row r="337" spans="1:12" x14ac:dyDescent="0.2">
      <c r="A337" s="122">
        <v>426</v>
      </c>
      <c r="B337" s="115" t="s">
        <v>283</v>
      </c>
      <c r="C337" s="114">
        <f>SUM(D337:L337)</f>
        <v>0</v>
      </c>
      <c r="D337" s="114">
        <f>'[1]17'!E154</f>
        <v>0</v>
      </c>
      <c r="E337" s="114">
        <f>'[1]17'!F154</f>
        <v>0</v>
      </c>
      <c r="F337" s="114">
        <f>'[1]17'!G154</f>
        <v>0</v>
      </c>
      <c r="G337" s="114">
        <f>'[1]17'!H154</f>
        <v>0</v>
      </c>
      <c r="H337" s="114">
        <f>'[1]17'!I154</f>
        <v>0</v>
      </c>
      <c r="I337" s="114">
        <f>'[1]17'!J154</f>
        <v>0</v>
      </c>
      <c r="J337" s="114">
        <f>'[1]17'!K154</f>
        <v>0</v>
      </c>
      <c r="K337" s="114"/>
      <c r="L337" s="114"/>
    </row>
    <row r="338" spans="1:12" x14ac:dyDescent="0.2">
      <c r="A338" s="118" t="s">
        <v>303</v>
      </c>
      <c r="B338" s="129">
        <f>'[1]18'!$C$2</f>
        <v>0</v>
      </c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1:12" x14ac:dyDescent="0.2">
      <c r="A339" s="112">
        <v>3</v>
      </c>
      <c r="B339" s="121" t="s">
        <v>267</v>
      </c>
      <c r="C339" s="114">
        <f t="shared" ref="C339:L339" si="104">C340+C344+C350</f>
        <v>0</v>
      </c>
      <c r="D339" s="114">
        <f t="shared" si="104"/>
        <v>0</v>
      </c>
      <c r="E339" s="114">
        <f t="shared" si="104"/>
        <v>0</v>
      </c>
      <c r="F339" s="114">
        <f t="shared" si="104"/>
        <v>0</v>
      </c>
      <c r="G339" s="114">
        <f t="shared" si="104"/>
        <v>0</v>
      </c>
      <c r="H339" s="114">
        <f t="shared" si="104"/>
        <v>0</v>
      </c>
      <c r="I339" s="114">
        <f t="shared" si="104"/>
        <v>0</v>
      </c>
      <c r="J339" s="114">
        <f t="shared" si="104"/>
        <v>0</v>
      </c>
      <c r="K339" s="114">
        <f t="shared" si="104"/>
        <v>0</v>
      </c>
      <c r="L339" s="114">
        <f t="shared" si="104"/>
        <v>0</v>
      </c>
    </row>
    <row r="340" spans="1:12" x14ac:dyDescent="0.2">
      <c r="A340" s="112">
        <v>31</v>
      </c>
      <c r="B340" s="121" t="s">
        <v>268</v>
      </c>
      <c r="C340" s="114">
        <f t="shared" ref="C340:L340" si="105">SUM(C341:C343)</f>
        <v>0</v>
      </c>
      <c r="D340" s="114">
        <f t="shared" si="105"/>
        <v>0</v>
      </c>
      <c r="E340" s="114">
        <f t="shared" si="105"/>
        <v>0</v>
      </c>
      <c r="F340" s="114">
        <f t="shared" si="105"/>
        <v>0</v>
      </c>
      <c r="G340" s="114">
        <f t="shared" si="105"/>
        <v>0</v>
      </c>
      <c r="H340" s="114">
        <f t="shared" si="105"/>
        <v>0</v>
      </c>
      <c r="I340" s="114">
        <f t="shared" si="105"/>
        <v>0</v>
      </c>
      <c r="J340" s="114">
        <f t="shared" si="105"/>
        <v>0</v>
      </c>
      <c r="K340" s="114">
        <f t="shared" si="105"/>
        <v>0</v>
      </c>
      <c r="L340" s="114">
        <f t="shared" si="105"/>
        <v>0</v>
      </c>
    </row>
    <row r="341" spans="1:12" x14ac:dyDescent="0.2">
      <c r="A341" s="122">
        <v>311</v>
      </c>
      <c r="B341" s="115" t="s">
        <v>269</v>
      </c>
      <c r="C341" s="114">
        <f>SUM(D341:L341)</f>
        <v>0</v>
      </c>
      <c r="D341" s="114">
        <f>'[1]18'!E10</f>
        <v>0</v>
      </c>
      <c r="E341" s="114">
        <f>'[1]18'!F10</f>
        <v>0</v>
      </c>
      <c r="F341" s="114">
        <f>'[1]18'!G10</f>
        <v>0</v>
      </c>
      <c r="G341" s="114">
        <f>'[1]18'!H10</f>
        <v>0</v>
      </c>
      <c r="H341" s="114">
        <f>'[1]18'!I10</f>
        <v>0</v>
      </c>
      <c r="I341" s="114">
        <f>'[1]18'!J10</f>
        <v>0</v>
      </c>
      <c r="J341" s="114">
        <f>'[1]18'!K10</f>
        <v>0</v>
      </c>
      <c r="K341" s="114"/>
      <c r="L341" s="114"/>
    </row>
    <row r="342" spans="1:12" x14ac:dyDescent="0.2">
      <c r="A342" s="122">
        <v>312</v>
      </c>
      <c r="B342" s="115" t="s">
        <v>270</v>
      </c>
      <c r="C342" s="114">
        <f>SUM(D342:L342)</f>
        <v>0</v>
      </c>
      <c r="D342" s="114">
        <f>'[1]18'!E15</f>
        <v>0</v>
      </c>
      <c r="E342" s="114">
        <f>'[1]18'!F15</f>
        <v>0</v>
      </c>
      <c r="F342" s="114">
        <f>'[1]18'!G15</f>
        <v>0</v>
      </c>
      <c r="G342" s="114">
        <f>'[1]18'!H15</f>
        <v>0</v>
      </c>
      <c r="H342" s="114">
        <f>'[1]18'!I15</f>
        <v>0</v>
      </c>
      <c r="I342" s="114">
        <f>'[1]18'!J15</f>
        <v>0</v>
      </c>
      <c r="J342" s="114">
        <f>'[1]18'!K15</f>
        <v>0</v>
      </c>
      <c r="K342" s="114"/>
      <c r="L342" s="114"/>
    </row>
    <row r="343" spans="1:12" x14ac:dyDescent="0.2">
      <c r="A343" s="122">
        <v>313</v>
      </c>
      <c r="B343" s="115" t="s">
        <v>271</v>
      </c>
      <c r="C343" s="114">
        <f>SUM(D343:L343)</f>
        <v>0</v>
      </c>
      <c r="D343" s="114">
        <f>'[1]18'!E17</f>
        <v>0</v>
      </c>
      <c r="E343" s="114">
        <f>'[1]18'!F17</f>
        <v>0</v>
      </c>
      <c r="F343" s="114">
        <f>'[1]18'!G17</f>
        <v>0</v>
      </c>
      <c r="G343" s="114">
        <f>'[1]18'!H17</f>
        <v>0</v>
      </c>
      <c r="H343" s="114">
        <f>'[1]18'!I17</f>
        <v>0</v>
      </c>
      <c r="I343" s="114">
        <f>'[1]18'!J17</f>
        <v>0</v>
      </c>
      <c r="J343" s="114">
        <f>'[1]18'!K17</f>
        <v>0</v>
      </c>
      <c r="K343" s="114"/>
      <c r="L343" s="114"/>
    </row>
    <row r="344" spans="1:12" x14ac:dyDescent="0.2">
      <c r="A344" s="112">
        <v>32</v>
      </c>
      <c r="B344" s="121" t="s">
        <v>12</v>
      </c>
      <c r="C344" s="114">
        <f t="shared" ref="C344:L344" si="106">SUM(C345:C349)</f>
        <v>0</v>
      </c>
      <c r="D344" s="114">
        <f t="shared" si="106"/>
        <v>0</v>
      </c>
      <c r="E344" s="114">
        <f t="shared" si="106"/>
        <v>0</v>
      </c>
      <c r="F344" s="114">
        <f t="shared" si="106"/>
        <v>0</v>
      </c>
      <c r="G344" s="114">
        <f t="shared" si="106"/>
        <v>0</v>
      </c>
      <c r="H344" s="114">
        <f t="shared" si="106"/>
        <v>0</v>
      </c>
      <c r="I344" s="114">
        <f t="shared" si="106"/>
        <v>0</v>
      </c>
      <c r="J344" s="114">
        <f t="shared" si="106"/>
        <v>0</v>
      </c>
      <c r="K344" s="114">
        <f t="shared" si="106"/>
        <v>0</v>
      </c>
      <c r="L344" s="114">
        <f t="shared" si="106"/>
        <v>0</v>
      </c>
    </row>
    <row r="345" spans="1:12" x14ac:dyDescent="0.2">
      <c r="A345" s="122">
        <v>321</v>
      </c>
      <c r="B345" s="115" t="s">
        <v>13</v>
      </c>
      <c r="C345" s="114">
        <f>SUM(D345:L345)</f>
        <v>0</v>
      </c>
      <c r="D345" s="114">
        <f>'[1]18'!E21</f>
        <v>0</v>
      </c>
      <c r="E345" s="114">
        <f>'[1]18'!F21</f>
        <v>0</v>
      </c>
      <c r="F345" s="114">
        <f>'[1]18'!G21</f>
        <v>0</v>
      </c>
      <c r="G345" s="114">
        <f>'[1]18'!H21</f>
        <v>0</v>
      </c>
      <c r="H345" s="114">
        <f>'[1]18'!I21</f>
        <v>0</v>
      </c>
      <c r="I345" s="114">
        <f>'[1]18'!J21</f>
        <v>0</v>
      </c>
      <c r="J345" s="114">
        <f>'[1]18'!K21</f>
        <v>0</v>
      </c>
      <c r="K345" s="114"/>
      <c r="L345" s="114"/>
    </row>
    <row r="346" spans="1:12" x14ac:dyDescent="0.2">
      <c r="A346" s="122">
        <v>322</v>
      </c>
      <c r="B346" s="115" t="s">
        <v>19</v>
      </c>
      <c r="C346" s="114">
        <f>SUM(D346:L346)</f>
        <v>0</v>
      </c>
      <c r="D346" s="114">
        <f>'[1]18'!E26</f>
        <v>0</v>
      </c>
      <c r="E346" s="114">
        <f>'[1]18'!F26</f>
        <v>0</v>
      </c>
      <c r="F346" s="114">
        <f>'[1]18'!G26</f>
        <v>0</v>
      </c>
      <c r="G346" s="114">
        <f>'[1]18'!H26</f>
        <v>0</v>
      </c>
      <c r="H346" s="114">
        <f>'[1]18'!I26</f>
        <v>0</v>
      </c>
      <c r="I346" s="114">
        <f>'[1]18'!J26</f>
        <v>0</v>
      </c>
      <c r="J346" s="114">
        <f>'[1]18'!K26</f>
        <v>0</v>
      </c>
      <c r="K346" s="114"/>
      <c r="L346" s="114"/>
    </row>
    <row r="347" spans="1:12" x14ac:dyDescent="0.2">
      <c r="A347" s="122">
        <v>323</v>
      </c>
      <c r="B347" s="115" t="s">
        <v>87</v>
      </c>
      <c r="C347" s="114">
        <f>SUM(D347:L347)</f>
        <v>0</v>
      </c>
      <c r="D347" s="114">
        <f>'[1]18'!E52</f>
        <v>0</v>
      </c>
      <c r="E347" s="114">
        <f>'[1]18'!F52</f>
        <v>0</v>
      </c>
      <c r="F347" s="114">
        <f>'[1]18'!G52</f>
        <v>0</v>
      </c>
      <c r="G347" s="114">
        <f>'[1]18'!H52</f>
        <v>0</v>
      </c>
      <c r="H347" s="114">
        <f>'[1]18'!I52</f>
        <v>0</v>
      </c>
      <c r="I347" s="114">
        <f>'[1]18'!J52</f>
        <v>0</v>
      </c>
      <c r="J347" s="114">
        <f>'[1]18'!K52</f>
        <v>0</v>
      </c>
      <c r="K347" s="114"/>
      <c r="L347" s="114"/>
    </row>
    <row r="348" spans="1:12" ht="25.5" x14ac:dyDescent="0.2">
      <c r="A348" s="122">
        <v>324</v>
      </c>
      <c r="B348" s="115" t="s">
        <v>272</v>
      </c>
      <c r="C348" s="114">
        <f>SUM(D348:L348)</f>
        <v>0</v>
      </c>
      <c r="D348" s="114">
        <f>'[1]18'!E98</f>
        <v>0</v>
      </c>
      <c r="E348" s="114">
        <f>'[1]18'!F98</f>
        <v>0</v>
      </c>
      <c r="F348" s="114">
        <f>'[1]18'!G98</f>
        <v>0</v>
      </c>
      <c r="G348" s="114">
        <f>'[1]18'!H98</f>
        <v>0</v>
      </c>
      <c r="H348" s="114">
        <f>'[1]18'!I98</f>
        <v>0</v>
      </c>
      <c r="I348" s="114">
        <f>'[1]18'!J98</f>
        <v>0</v>
      </c>
      <c r="J348" s="114">
        <f>'[1]18'!K98</f>
        <v>0</v>
      </c>
      <c r="K348" s="114"/>
      <c r="L348" s="114"/>
    </row>
    <row r="349" spans="1:12" x14ac:dyDescent="0.2">
      <c r="A349" s="122">
        <v>329</v>
      </c>
      <c r="B349" s="115" t="s">
        <v>174</v>
      </c>
      <c r="C349" s="114">
        <f>SUM(D349:L349)</f>
        <v>0</v>
      </c>
      <c r="D349" s="114">
        <f>'[1]18'!E104</f>
        <v>0</v>
      </c>
      <c r="E349" s="114">
        <f>'[1]18'!F104</f>
        <v>0</v>
      </c>
      <c r="F349" s="114">
        <f>'[1]18'!G104</f>
        <v>0</v>
      </c>
      <c r="G349" s="114">
        <f>'[1]18'!H104</f>
        <v>0</v>
      </c>
      <c r="H349" s="114">
        <f>'[1]18'!I104</f>
        <v>0</v>
      </c>
      <c r="I349" s="114">
        <f>'[1]18'!J104</f>
        <v>0</v>
      </c>
      <c r="J349" s="114">
        <f>'[1]18'!K104</f>
        <v>0</v>
      </c>
      <c r="K349" s="114"/>
      <c r="L349" s="114"/>
    </row>
    <row r="350" spans="1:12" x14ac:dyDescent="0.2">
      <c r="A350" s="112">
        <v>34</v>
      </c>
      <c r="B350" s="121" t="s">
        <v>273</v>
      </c>
      <c r="C350" s="114">
        <f t="shared" ref="C350:L350" si="107">C351</f>
        <v>0</v>
      </c>
      <c r="D350" s="114">
        <f t="shared" si="107"/>
        <v>0</v>
      </c>
      <c r="E350" s="114">
        <f t="shared" si="107"/>
        <v>0</v>
      </c>
      <c r="F350" s="114">
        <f t="shared" si="107"/>
        <v>0</v>
      </c>
      <c r="G350" s="114">
        <f t="shared" si="107"/>
        <v>0</v>
      </c>
      <c r="H350" s="114">
        <f t="shared" si="107"/>
        <v>0</v>
      </c>
      <c r="I350" s="114">
        <f t="shared" si="107"/>
        <v>0</v>
      </c>
      <c r="J350" s="114">
        <f t="shared" si="107"/>
        <v>0</v>
      </c>
      <c r="K350" s="114">
        <f t="shared" si="107"/>
        <v>0</v>
      </c>
      <c r="L350" s="114">
        <f t="shared" si="107"/>
        <v>0</v>
      </c>
    </row>
    <row r="351" spans="1:12" x14ac:dyDescent="0.2">
      <c r="A351" s="122">
        <v>343</v>
      </c>
      <c r="B351" s="115" t="s">
        <v>184</v>
      </c>
      <c r="C351" s="114">
        <f>SUM(D351:L351)</f>
        <v>0</v>
      </c>
      <c r="D351" s="114">
        <f>'[1]18'!E122</f>
        <v>0</v>
      </c>
      <c r="E351" s="114">
        <f>'[1]18'!F122</f>
        <v>0</v>
      </c>
      <c r="F351" s="114">
        <f>'[1]18'!G122</f>
        <v>0</v>
      </c>
      <c r="G351" s="114">
        <f>'[1]18'!H122</f>
        <v>0</v>
      </c>
      <c r="H351" s="114">
        <f>'[1]18'!I122</f>
        <v>0</v>
      </c>
      <c r="I351" s="114">
        <f>'[1]18'!J122</f>
        <v>0</v>
      </c>
      <c r="J351" s="114">
        <f>'[1]18'!K122</f>
        <v>0</v>
      </c>
      <c r="K351" s="114"/>
      <c r="L351" s="114"/>
    </row>
    <row r="352" spans="1:12" ht="25.5" x14ac:dyDescent="0.2">
      <c r="A352" s="112">
        <v>4</v>
      </c>
      <c r="B352" s="121" t="s">
        <v>189</v>
      </c>
      <c r="C352" s="114">
        <f t="shared" ref="C352:L352" si="108">C353</f>
        <v>0</v>
      </c>
      <c r="D352" s="114">
        <f t="shared" si="108"/>
        <v>0</v>
      </c>
      <c r="E352" s="114">
        <f t="shared" si="108"/>
        <v>0</v>
      </c>
      <c r="F352" s="114">
        <f t="shared" si="108"/>
        <v>0</v>
      </c>
      <c r="G352" s="114">
        <f t="shared" si="108"/>
        <v>0</v>
      </c>
      <c r="H352" s="114">
        <f t="shared" si="108"/>
        <v>0</v>
      </c>
      <c r="I352" s="114">
        <f t="shared" si="108"/>
        <v>0</v>
      </c>
      <c r="J352" s="114">
        <f t="shared" si="108"/>
        <v>0</v>
      </c>
      <c r="K352" s="114">
        <f t="shared" si="108"/>
        <v>0</v>
      </c>
      <c r="L352" s="114">
        <f t="shared" si="108"/>
        <v>0</v>
      </c>
    </row>
    <row r="353" spans="1:12" ht="25.5" x14ac:dyDescent="0.2">
      <c r="A353" s="112">
        <v>42</v>
      </c>
      <c r="B353" s="121" t="s">
        <v>280</v>
      </c>
      <c r="C353" s="114">
        <f t="shared" ref="C353:L353" si="109">SUM(C354:C356)</f>
        <v>0</v>
      </c>
      <c r="D353" s="114">
        <f t="shared" si="109"/>
        <v>0</v>
      </c>
      <c r="E353" s="114">
        <f t="shared" si="109"/>
        <v>0</v>
      </c>
      <c r="F353" s="114">
        <f t="shared" si="109"/>
        <v>0</v>
      </c>
      <c r="G353" s="114">
        <f t="shared" si="109"/>
        <v>0</v>
      </c>
      <c r="H353" s="114">
        <f t="shared" si="109"/>
        <v>0</v>
      </c>
      <c r="I353" s="114">
        <f t="shared" si="109"/>
        <v>0</v>
      </c>
      <c r="J353" s="114">
        <f t="shared" si="109"/>
        <v>0</v>
      </c>
      <c r="K353" s="114">
        <f t="shared" si="109"/>
        <v>0</v>
      </c>
      <c r="L353" s="114">
        <f t="shared" si="109"/>
        <v>0</v>
      </c>
    </row>
    <row r="354" spans="1:12" x14ac:dyDescent="0.2">
      <c r="A354" s="122">
        <v>422</v>
      </c>
      <c r="B354" s="115" t="s">
        <v>191</v>
      </c>
      <c r="C354" s="114">
        <f>SUM(D354:L354)</f>
        <v>0</v>
      </c>
      <c r="D354" s="114">
        <f>'[1]18'!E129</f>
        <v>0</v>
      </c>
      <c r="E354" s="114">
        <f>'[1]18'!F129</f>
        <v>0</v>
      </c>
      <c r="F354" s="114">
        <f>'[1]18'!G129</f>
        <v>0</v>
      </c>
      <c r="G354" s="114">
        <f>'[1]18'!H129</f>
        <v>0</v>
      </c>
      <c r="H354" s="114">
        <f>'[1]18'!I129</f>
        <v>0</v>
      </c>
      <c r="I354" s="114">
        <f>'[1]18'!J129</f>
        <v>0</v>
      </c>
      <c r="J354" s="114">
        <f>'[1]18'!K129</f>
        <v>0</v>
      </c>
      <c r="K354" s="114"/>
      <c r="L354" s="114"/>
    </row>
    <row r="355" spans="1:12" ht="25.5" x14ac:dyDescent="0.2">
      <c r="A355" s="122">
        <v>424</v>
      </c>
      <c r="B355" s="115" t="s">
        <v>282</v>
      </c>
      <c r="C355" s="114">
        <f>SUM(D355:L355)</f>
        <v>0</v>
      </c>
      <c r="D355" s="114">
        <f>'[1]18'!E151</f>
        <v>0</v>
      </c>
      <c r="E355" s="114">
        <f>'[1]18'!F151</f>
        <v>0</v>
      </c>
      <c r="F355" s="114">
        <f>'[1]18'!G151</f>
        <v>0</v>
      </c>
      <c r="G355" s="114">
        <f>'[1]18'!H151</f>
        <v>0</v>
      </c>
      <c r="H355" s="114">
        <f>'[1]18'!I151</f>
        <v>0</v>
      </c>
      <c r="I355" s="114">
        <f>'[1]18'!J151</f>
        <v>0</v>
      </c>
      <c r="J355" s="114">
        <f>'[1]18'!K151</f>
        <v>0</v>
      </c>
      <c r="K355" s="114"/>
      <c r="L355" s="114"/>
    </row>
    <row r="356" spans="1:12" x14ac:dyDescent="0.2">
      <c r="A356" s="122">
        <v>426</v>
      </c>
      <c r="B356" s="115" t="s">
        <v>283</v>
      </c>
      <c r="C356" s="114">
        <f>SUM(D356:L356)</f>
        <v>0</v>
      </c>
      <c r="D356" s="114">
        <f>'[1]18'!E154</f>
        <v>0</v>
      </c>
      <c r="E356" s="114">
        <f>'[1]18'!F154</f>
        <v>0</v>
      </c>
      <c r="F356" s="114">
        <f>'[1]18'!G154</f>
        <v>0</v>
      </c>
      <c r="G356" s="114">
        <f>'[1]18'!H154</f>
        <v>0</v>
      </c>
      <c r="H356" s="114">
        <f>'[1]18'!I154</f>
        <v>0</v>
      </c>
      <c r="I356" s="114">
        <f>'[1]18'!J154</f>
        <v>0</v>
      </c>
      <c r="J356" s="114">
        <f>'[1]18'!K154</f>
        <v>0</v>
      </c>
      <c r="K356" s="114"/>
      <c r="L356" s="114"/>
    </row>
    <row r="357" spans="1:12" x14ac:dyDescent="0.2">
      <c r="A357" s="118" t="s">
        <v>304</v>
      </c>
      <c r="B357" s="129">
        <f>'[1]19'!$C$2</f>
        <v>0</v>
      </c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1:12" x14ac:dyDescent="0.2">
      <c r="A358" s="112">
        <v>3</v>
      </c>
      <c r="B358" s="121" t="s">
        <v>267</v>
      </c>
      <c r="C358" s="114">
        <f t="shared" ref="C358:L358" si="110">C359+C363+C369</f>
        <v>0</v>
      </c>
      <c r="D358" s="114">
        <f t="shared" si="110"/>
        <v>0</v>
      </c>
      <c r="E358" s="114">
        <f t="shared" si="110"/>
        <v>0</v>
      </c>
      <c r="F358" s="114">
        <f t="shared" si="110"/>
        <v>0</v>
      </c>
      <c r="G358" s="114">
        <f t="shared" si="110"/>
        <v>0</v>
      </c>
      <c r="H358" s="114">
        <f t="shared" si="110"/>
        <v>0</v>
      </c>
      <c r="I358" s="114">
        <f t="shared" si="110"/>
        <v>0</v>
      </c>
      <c r="J358" s="114">
        <f t="shared" si="110"/>
        <v>0</v>
      </c>
      <c r="K358" s="114">
        <f t="shared" si="110"/>
        <v>0</v>
      </c>
      <c r="L358" s="114">
        <f t="shared" si="110"/>
        <v>0</v>
      </c>
    </row>
    <row r="359" spans="1:12" x14ac:dyDescent="0.2">
      <c r="A359" s="112">
        <v>31</v>
      </c>
      <c r="B359" s="121" t="s">
        <v>268</v>
      </c>
      <c r="C359" s="114">
        <f t="shared" ref="C359:L359" si="111">SUM(C360:C362)</f>
        <v>0</v>
      </c>
      <c r="D359" s="114">
        <f t="shared" si="111"/>
        <v>0</v>
      </c>
      <c r="E359" s="114">
        <f t="shared" si="111"/>
        <v>0</v>
      </c>
      <c r="F359" s="114">
        <f t="shared" si="111"/>
        <v>0</v>
      </c>
      <c r="G359" s="114">
        <f t="shared" si="111"/>
        <v>0</v>
      </c>
      <c r="H359" s="114">
        <f t="shared" si="111"/>
        <v>0</v>
      </c>
      <c r="I359" s="114">
        <f t="shared" si="111"/>
        <v>0</v>
      </c>
      <c r="J359" s="114">
        <f t="shared" si="111"/>
        <v>0</v>
      </c>
      <c r="K359" s="114">
        <f t="shared" si="111"/>
        <v>0</v>
      </c>
      <c r="L359" s="114">
        <f t="shared" si="111"/>
        <v>0</v>
      </c>
    </row>
    <row r="360" spans="1:12" x14ac:dyDescent="0.2">
      <c r="A360" s="122">
        <v>311</v>
      </c>
      <c r="B360" s="115" t="s">
        <v>269</v>
      </c>
      <c r="C360" s="114">
        <f>SUM(D360:L360)</f>
        <v>0</v>
      </c>
      <c r="D360" s="114">
        <f>'[1]19'!E10</f>
        <v>0</v>
      </c>
      <c r="E360" s="114">
        <f>'[1]19'!F10</f>
        <v>0</v>
      </c>
      <c r="F360" s="114">
        <f>'[1]19'!G10</f>
        <v>0</v>
      </c>
      <c r="G360" s="114">
        <f>'[1]19'!H10</f>
        <v>0</v>
      </c>
      <c r="H360" s="114">
        <f>'[1]19'!I10</f>
        <v>0</v>
      </c>
      <c r="I360" s="114">
        <f>'[1]19'!J10</f>
        <v>0</v>
      </c>
      <c r="J360" s="114">
        <f>'[1]19'!K10</f>
        <v>0</v>
      </c>
      <c r="K360" s="114"/>
      <c r="L360" s="114"/>
    </row>
    <row r="361" spans="1:12" x14ac:dyDescent="0.2">
      <c r="A361" s="122">
        <v>312</v>
      </c>
      <c r="B361" s="115" t="s">
        <v>270</v>
      </c>
      <c r="C361" s="114">
        <f>SUM(D361:L361)</f>
        <v>0</v>
      </c>
      <c r="D361" s="114">
        <f>'[1]19'!E15</f>
        <v>0</v>
      </c>
      <c r="E361" s="114">
        <f>'[1]19'!F15</f>
        <v>0</v>
      </c>
      <c r="F361" s="114">
        <f>'[1]19'!G15</f>
        <v>0</v>
      </c>
      <c r="G361" s="114">
        <f>'[1]19'!H15</f>
        <v>0</v>
      </c>
      <c r="H361" s="114">
        <f>'[1]19'!I15</f>
        <v>0</v>
      </c>
      <c r="I361" s="114">
        <f>'[1]19'!J15</f>
        <v>0</v>
      </c>
      <c r="J361" s="114">
        <f>'[1]19'!K15</f>
        <v>0</v>
      </c>
      <c r="K361" s="114"/>
      <c r="L361" s="114"/>
    </row>
    <row r="362" spans="1:12" x14ac:dyDescent="0.2">
      <c r="A362" s="122">
        <v>313</v>
      </c>
      <c r="B362" s="115" t="s">
        <v>271</v>
      </c>
      <c r="C362" s="114">
        <f>SUM(D362:L362)</f>
        <v>0</v>
      </c>
      <c r="D362" s="114">
        <f>'[1]19'!E17</f>
        <v>0</v>
      </c>
      <c r="E362" s="114">
        <f>'[1]19'!F17</f>
        <v>0</v>
      </c>
      <c r="F362" s="114">
        <f>'[1]19'!G17</f>
        <v>0</v>
      </c>
      <c r="G362" s="114">
        <f>'[1]19'!H17</f>
        <v>0</v>
      </c>
      <c r="H362" s="114">
        <f>'[1]19'!I17</f>
        <v>0</v>
      </c>
      <c r="I362" s="114">
        <f>'[1]19'!J17</f>
        <v>0</v>
      </c>
      <c r="J362" s="114">
        <f>'[1]19'!K17</f>
        <v>0</v>
      </c>
      <c r="K362" s="114"/>
      <c r="L362" s="114"/>
    </row>
    <row r="363" spans="1:12" x14ac:dyDescent="0.2">
      <c r="A363" s="112">
        <v>32</v>
      </c>
      <c r="B363" s="121" t="s">
        <v>12</v>
      </c>
      <c r="C363" s="114">
        <f t="shared" ref="C363:L363" si="112">SUM(C364:C368)</f>
        <v>0</v>
      </c>
      <c r="D363" s="114">
        <f t="shared" si="112"/>
        <v>0</v>
      </c>
      <c r="E363" s="114">
        <f t="shared" si="112"/>
        <v>0</v>
      </c>
      <c r="F363" s="114">
        <f t="shared" si="112"/>
        <v>0</v>
      </c>
      <c r="G363" s="114">
        <f t="shared" si="112"/>
        <v>0</v>
      </c>
      <c r="H363" s="114">
        <f t="shared" si="112"/>
        <v>0</v>
      </c>
      <c r="I363" s="114">
        <f t="shared" si="112"/>
        <v>0</v>
      </c>
      <c r="J363" s="114">
        <f t="shared" si="112"/>
        <v>0</v>
      </c>
      <c r="K363" s="114">
        <f t="shared" si="112"/>
        <v>0</v>
      </c>
      <c r="L363" s="114">
        <f t="shared" si="112"/>
        <v>0</v>
      </c>
    </row>
    <row r="364" spans="1:12" x14ac:dyDescent="0.2">
      <c r="A364" s="122">
        <v>321</v>
      </c>
      <c r="B364" s="115" t="s">
        <v>13</v>
      </c>
      <c r="C364" s="114">
        <f>SUM(D364:L364)</f>
        <v>0</v>
      </c>
      <c r="D364" s="114">
        <f>'[1]19'!E21</f>
        <v>0</v>
      </c>
      <c r="E364" s="114">
        <f>'[1]19'!F21</f>
        <v>0</v>
      </c>
      <c r="F364" s="114">
        <f>'[1]19'!G21</f>
        <v>0</v>
      </c>
      <c r="G364" s="114">
        <f>'[1]19'!H21</f>
        <v>0</v>
      </c>
      <c r="H364" s="114">
        <f>'[1]19'!I21</f>
        <v>0</v>
      </c>
      <c r="I364" s="114">
        <f>'[1]19'!J21</f>
        <v>0</v>
      </c>
      <c r="J364" s="114">
        <f>'[1]19'!K21</f>
        <v>0</v>
      </c>
      <c r="K364" s="114"/>
      <c r="L364" s="114"/>
    </row>
    <row r="365" spans="1:12" x14ac:dyDescent="0.2">
      <c r="A365" s="122">
        <v>322</v>
      </c>
      <c r="B365" s="115" t="s">
        <v>19</v>
      </c>
      <c r="C365" s="114">
        <f>SUM(D365:L365)</f>
        <v>0</v>
      </c>
      <c r="D365" s="114">
        <f>'[1]19'!E26</f>
        <v>0</v>
      </c>
      <c r="E365" s="114">
        <f>'[1]19'!F26</f>
        <v>0</v>
      </c>
      <c r="F365" s="114">
        <f>'[1]19'!G26</f>
        <v>0</v>
      </c>
      <c r="G365" s="114">
        <f>'[1]19'!H26</f>
        <v>0</v>
      </c>
      <c r="H365" s="114">
        <f>'[1]19'!I26</f>
        <v>0</v>
      </c>
      <c r="I365" s="114">
        <f>'[1]19'!J26</f>
        <v>0</v>
      </c>
      <c r="J365" s="114">
        <f>'[1]19'!K26</f>
        <v>0</v>
      </c>
      <c r="K365" s="114"/>
      <c r="L365" s="114"/>
    </row>
    <row r="366" spans="1:12" x14ac:dyDescent="0.2">
      <c r="A366" s="122">
        <v>323</v>
      </c>
      <c r="B366" s="115" t="s">
        <v>87</v>
      </c>
      <c r="C366" s="114">
        <f>SUM(D366:L366)</f>
        <v>0</v>
      </c>
      <c r="D366" s="114">
        <f>'[1]19'!E52</f>
        <v>0</v>
      </c>
      <c r="E366" s="114">
        <f>'[1]19'!F52</f>
        <v>0</v>
      </c>
      <c r="F366" s="114">
        <f>'[1]19'!G52</f>
        <v>0</v>
      </c>
      <c r="G366" s="114">
        <f>'[1]19'!H52</f>
        <v>0</v>
      </c>
      <c r="H366" s="114">
        <f>'[1]19'!I52</f>
        <v>0</v>
      </c>
      <c r="I366" s="114">
        <f>'[1]19'!J52</f>
        <v>0</v>
      </c>
      <c r="J366" s="114">
        <f>'[1]19'!K52</f>
        <v>0</v>
      </c>
      <c r="K366" s="114"/>
      <c r="L366" s="114"/>
    </row>
    <row r="367" spans="1:12" ht="25.5" x14ac:dyDescent="0.2">
      <c r="A367" s="122">
        <v>324</v>
      </c>
      <c r="B367" s="115" t="s">
        <v>272</v>
      </c>
      <c r="C367" s="114">
        <f>SUM(D367:L367)</f>
        <v>0</v>
      </c>
      <c r="D367" s="114">
        <f>'[1]19'!E98</f>
        <v>0</v>
      </c>
      <c r="E367" s="114">
        <f>'[1]19'!F98</f>
        <v>0</v>
      </c>
      <c r="F367" s="114">
        <f>'[1]19'!G98</f>
        <v>0</v>
      </c>
      <c r="G367" s="114">
        <f>'[1]19'!H98</f>
        <v>0</v>
      </c>
      <c r="H367" s="114">
        <f>'[1]19'!I98</f>
        <v>0</v>
      </c>
      <c r="I367" s="114">
        <f>'[1]19'!J98</f>
        <v>0</v>
      </c>
      <c r="J367" s="114">
        <f>'[1]19'!K98</f>
        <v>0</v>
      </c>
      <c r="K367" s="114"/>
      <c r="L367" s="114"/>
    </row>
    <row r="368" spans="1:12" x14ac:dyDescent="0.2">
      <c r="A368" s="122">
        <v>329</v>
      </c>
      <c r="B368" s="115" t="s">
        <v>174</v>
      </c>
      <c r="C368" s="114">
        <f>SUM(D368:L368)</f>
        <v>0</v>
      </c>
      <c r="D368" s="114">
        <f>'[1]19'!E104</f>
        <v>0</v>
      </c>
      <c r="E368" s="114">
        <f>'[1]19'!F104</f>
        <v>0</v>
      </c>
      <c r="F368" s="114">
        <f>'[1]19'!G104</f>
        <v>0</v>
      </c>
      <c r="G368" s="114">
        <f>'[1]19'!H104</f>
        <v>0</v>
      </c>
      <c r="H368" s="114">
        <f>'[1]19'!I104</f>
        <v>0</v>
      </c>
      <c r="I368" s="114">
        <f>'[1]19'!J104</f>
        <v>0</v>
      </c>
      <c r="J368" s="114">
        <f>'[1]19'!K104</f>
        <v>0</v>
      </c>
      <c r="K368" s="114"/>
      <c r="L368" s="114"/>
    </row>
    <row r="369" spans="1:12" x14ac:dyDescent="0.2">
      <c r="A369" s="112">
        <v>34</v>
      </c>
      <c r="B369" s="121" t="s">
        <v>273</v>
      </c>
      <c r="C369" s="114">
        <f t="shared" ref="C369:L369" si="113">C370</f>
        <v>0</v>
      </c>
      <c r="D369" s="114">
        <f t="shared" si="113"/>
        <v>0</v>
      </c>
      <c r="E369" s="114">
        <f t="shared" si="113"/>
        <v>0</v>
      </c>
      <c r="F369" s="114">
        <f t="shared" si="113"/>
        <v>0</v>
      </c>
      <c r="G369" s="114">
        <f t="shared" si="113"/>
        <v>0</v>
      </c>
      <c r="H369" s="114">
        <f t="shared" si="113"/>
        <v>0</v>
      </c>
      <c r="I369" s="114">
        <f t="shared" si="113"/>
        <v>0</v>
      </c>
      <c r="J369" s="114">
        <f t="shared" si="113"/>
        <v>0</v>
      </c>
      <c r="K369" s="114">
        <f t="shared" si="113"/>
        <v>0</v>
      </c>
      <c r="L369" s="114">
        <f t="shared" si="113"/>
        <v>0</v>
      </c>
    </row>
    <row r="370" spans="1:12" x14ac:dyDescent="0.2">
      <c r="A370" s="122">
        <v>343</v>
      </c>
      <c r="B370" s="115" t="s">
        <v>184</v>
      </c>
      <c r="C370" s="114">
        <f>SUM(D370:L370)</f>
        <v>0</v>
      </c>
      <c r="D370" s="114">
        <f>'[1]19'!E122</f>
        <v>0</v>
      </c>
      <c r="E370" s="114">
        <f>'[1]19'!F122</f>
        <v>0</v>
      </c>
      <c r="F370" s="114">
        <f>'[1]19'!G122</f>
        <v>0</v>
      </c>
      <c r="G370" s="114">
        <f>'[1]19'!H122</f>
        <v>0</v>
      </c>
      <c r="H370" s="114">
        <f>'[1]19'!I122</f>
        <v>0</v>
      </c>
      <c r="I370" s="114">
        <f>'[1]19'!J122</f>
        <v>0</v>
      </c>
      <c r="J370" s="114">
        <f>'[1]19'!K122</f>
        <v>0</v>
      </c>
      <c r="K370" s="114"/>
      <c r="L370" s="114"/>
    </row>
    <row r="371" spans="1:12" ht="25.5" x14ac:dyDescent="0.2">
      <c r="A371" s="112">
        <v>4</v>
      </c>
      <c r="B371" s="121" t="s">
        <v>189</v>
      </c>
      <c r="C371" s="114">
        <f t="shared" ref="C371:L371" si="114">C372</f>
        <v>0</v>
      </c>
      <c r="D371" s="114">
        <f t="shared" si="114"/>
        <v>0</v>
      </c>
      <c r="E371" s="114">
        <f t="shared" si="114"/>
        <v>0</v>
      </c>
      <c r="F371" s="114">
        <f t="shared" si="114"/>
        <v>0</v>
      </c>
      <c r="G371" s="114">
        <f t="shared" si="114"/>
        <v>0</v>
      </c>
      <c r="H371" s="114">
        <f t="shared" si="114"/>
        <v>0</v>
      </c>
      <c r="I371" s="114">
        <f t="shared" si="114"/>
        <v>0</v>
      </c>
      <c r="J371" s="114">
        <f t="shared" si="114"/>
        <v>0</v>
      </c>
      <c r="K371" s="114">
        <f t="shared" si="114"/>
        <v>0</v>
      </c>
      <c r="L371" s="114">
        <f t="shared" si="114"/>
        <v>0</v>
      </c>
    </row>
    <row r="372" spans="1:12" ht="25.5" x14ac:dyDescent="0.2">
      <c r="A372" s="112">
        <v>42</v>
      </c>
      <c r="B372" s="121" t="s">
        <v>280</v>
      </c>
      <c r="C372" s="114">
        <f t="shared" ref="C372:L372" si="115">SUM(C373:C375)</f>
        <v>0</v>
      </c>
      <c r="D372" s="114">
        <f t="shared" si="115"/>
        <v>0</v>
      </c>
      <c r="E372" s="114">
        <f t="shared" si="115"/>
        <v>0</v>
      </c>
      <c r="F372" s="114">
        <f t="shared" si="115"/>
        <v>0</v>
      </c>
      <c r="G372" s="114">
        <f t="shared" si="115"/>
        <v>0</v>
      </c>
      <c r="H372" s="114">
        <f t="shared" si="115"/>
        <v>0</v>
      </c>
      <c r="I372" s="114">
        <f t="shared" si="115"/>
        <v>0</v>
      </c>
      <c r="J372" s="114">
        <f t="shared" si="115"/>
        <v>0</v>
      </c>
      <c r="K372" s="114">
        <f t="shared" si="115"/>
        <v>0</v>
      </c>
      <c r="L372" s="114">
        <f t="shared" si="115"/>
        <v>0</v>
      </c>
    </row>
    <row r="373" spans="1:12" x14ac:dyDescent="0.2">
      <c r="A373" s="122">
        <v>422</v>
      </c>
      <c r="B373" s="115" t="s">
        <v>191</v>
      </c>
      <c r="C373" s="114">
        <f>SUM(D373:L373)</f>
        <v>0</v>
      </c>
      <c r="D373" s="114">
        <f>'[1]19'!E129</f>
        <v>0</v>
      </c>
      <c r="E373" s="114">
        <f>'[1]19'!F129</f>
        <v>0</v>
      </c>
      <c r="F373" s="114">
        <f>'[1]19'!G129</f>
        <v>0</v>
      </c>
      <c r="G373" s="114">
        <f>'[1]19'!H129</f>
        <v>0</v>
      </c>
      <c r="H373" s="114">
        <f>'[1]19'!I129</f>
        <v>0</v>
      </c>
      <c r="I373" s="114">
        <f>'[1]19'!J129</f>
        <v>0</v>
      </c>
      <c r="J373" s="114">
        <f>'[1]19'!K129</f>
        <v>0</v>
      </c>
      <c r="K373" s="114"/>
      <c r="L373" s="114"/>
    </row>
    <row r="374" spans="1:12" ht="25.5" x14ac:dyDescent="0.2">
      <c r="A374" s="122">
        <v>424</v>
      </c>
      <c r="B374" s="115" t="s">
        <v>282</v>
      </c>
      <c r="C374" s="114">
        <f>SUM(D374:L374)</f>
        <v>0</v>
      </c>
      <c r="D374" s="114">
        <f>'[1]19'!E151</f>
        <v>0</v>
      </c>
      <c r="E374" s="114">
        <f>'[1]19'!F151</f>
        <v>0</v>
      </c>
      <c r="F374" s="114">
        <f>'[1]19'!G151</f>
        <v>0</v>
      </c>
      <c r="G374" s="114">
        <f>'[1]19'!H151</f>
        <v>0</v>
      </c>
      <c r="H374" s="114">
        <f>'[1]19'!I151</f>
        <v>0</v>
      </c>
      <c r="I374" s="114">
        <f>'[1]19'!J151</f>
        <v>0</v>
      </c>
      <c r="J374" s="114">
        <f>'[1]19'!K151</f>
        <v>0</v>
      </c>
      <c r="K374" s="114"/>
      <c r="L374" s="114"/>
    </row>
    <row r="375" spans="1:12" x14ac:dyDescent="0.2">
      <c r="A375" s="122">
        <v>426</v>
      </c>
      <c r="B375" s="115" t="s">
        <v>283</v>
      </c>
      <c r="C375" s="114">
        <f>SUM(D375:L375)</f>
        <v>0</v>
      </c>
      <c r="D375" s="114">
        <f>'[1]19'!E154</f>
        <v>0</v>
      </c>
      <c r="E375" s="114">
        <f>'[1]19'!F154</f>
        <v>0</v>
      </c>
      <c r="F375" s="114">
        <f>'[1]19'!G154</f>
        <v>0</v>
      </c>
      <c r="G375" s="114">
        <f>'[1]19'!H154</f>
        <v>0</v>
      </c>
      <c r="H375" s="114">
        <f>'[1]19'!I154</f>
        <v>0</v>
      </c>
      <c r="I375" s="114">
        <f>'[1]19'!J154</f>
        <v>0</v>
      </c>
      <c r="J375" s="114">
        <f>'[1]19'!K154</f>
        <v>0</v>
      </c>
      <c r="K375" s="114"/>
      <c r="L375" s="114"/>
    </row>
    <row r="376" spans="1:12" x14ac:dyDescent="0.2">
      <c r="A376" s="118" t="s">
        <v>305</v>
      </c>
      <c r="B376" s="129">
        <f>'[1]20'!$C$2</f>
        <v>0</v>
      </c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1:12" x14ac:dyDescent="0.2">
      <c r="A377" s="112">
        <v>3</v>
      </c>
      <c r="B377" s="121" t="s">
        <v>267</v>
      </c>
      <c r="C377" s="114">
        <f t="shared" ref="C377:L377" si="116">C378+C382+C388</f>
        <v>0</v>
      </c>
      <c r="D377" s="114">
        <f t="shared" si="116"/>
        <v>0</v>
      </c>
      <c r="E377" s="114">
        <f t="shared" si="116"/>
        <v>0</v>
      </c>
      <c r="F377" s="114">
        <f t="shared" si="116"/>
        <v>0</v>
      </c>
      <c r="G377" s="114">
        <f t="shared" si="116"/>
        <v>0</v>
      </c>
      <c r="H377" s="114">
        <f t="shared" si="116"/>
        <v>0</v>
      </c>
      <c r="I377" s="114">
        <f t="shared" si="116"/>
        <v>0</v>
      </c>
      <c r="J377" s="114">
        <f t="shared" si="116"/>
        <v>0</v>
      </c>
      <c r="K377" s="114">
        <f t="shared" si="116"/>
        <v>0</v>
      </c>
      <c r="L377" s="114">
        <f t="shared" si="116"/>
        <v>0</v>
      </c>
    </row>
    <row r="378" spans="1:12" x14ac:dyDescent="0.2">
      <c r="A378" s="112">
        <v>31</v>
      </c>
      <c r="B378" s="121" t="s">
        <v>268</v>
      </c>
      <c r="C378" s="114">
        <f t="shared" ref="C378:L378" si="117">SUM(C379:C381)</f>
        <v>0</v>
      </c>
      <c r="D378" s="114">
        <f t="shared" si="117"/>
        <v>0</v>
      </c>
      <c r="E378" s="114">
        <f t="shared" si="117"/>
        <v>0</v>
      </c>
      <c r="F378" s="114">
        <f t="shared" si="117"/>
        <v>0</v>
      </c>
      <c r="G378" s="114">
        <f t="shared" si="117"/>
        <v>0</v>
      </c>
      <c r="H378" s="114">
        <f t="shared" si="117"/>
        <v>0</v>
      </c>
      <c r="I378" s="114">
        <f t="shared" si="117"/>
        <v>0</v>
      </c>
      <c r="J378" s="114">
        <f t="shared" si="117"/>
        <v>0</v>
      </c>
      <c r="K378" s="114">
        <f t="shared" si="117"/>
        <v>0</v>
      </c>
      <c r="L378" s="114">
        <f t="shared" si="117"/>
        <v>0</v>
      </c>
    </row>
    <row r="379" spans="1:12" x14ac:dyDescent="0.2">
      <c r="A379" s="122">
        <v>311</v>
      </c>
      <c r="B379" s="115" t="s">
        <v>269</v>
      </c>
      <c r="C379" s="114">
        <f>SUM(D379:L379)</f>
        <v>0</v>
      </c>
      <c r="D379" s="114">
        <f>'[1]20'!E10</f>
        <v>0</v>
      </c>
      <c r="E379" s="114">
        <f>'[1]20'!F10</f>
        <v>0</v>
      </c>
      <c r="F379" s="114">
        <f>'[1]20'!G10</f>
        <v>0</v>
      </c>
      <c r="G379" s="114">
        <f>'[1]20'!H10</f>
        <v>0</v>
      </c>
      <c r="H379" s="114">
        <f>'[1]20'!I10</f>
        <v>0</v>
      </c>
      <c r="I379" s="114">
        <f>'[1]20'!J10</f>
        <v>0</v>
      </c>
      <c r="J379" s="114">
        <f>'[1]20'!K10</f>
        <v>0</v>
      </c>
      <c r="K379" s="114"/>
      <c r="L379" s="114"/>
    </row>
    <row r="380" spans="1:12" x14ac:dyDescent="0.2">
      <c r="A380" s="122">
        <v>312</v>
      </c>
      <c r="B380" s="115" t="s">
        <v>270</v>
      </c>
      <c r="C380" s="114">
        <f>SUM(D380:L380)</f>
        <v>0</v>
      </c>
      <c r="D380" s="114">
        <f>'[1]20'!E15</f>
        <v>0</v>
      </c>
      <c r="E380" s="114">
        <f>'[1]20'!F15</f>
        <v>0</v>
      </c>
      <c r="F380" s="114">
        <f>'[1]20'!G15</f>
        <v>0</v>
      </c>
      <c r="G380" s="114">
        <f>'[1]20'!H15</f>
        <v>0</v>
      </c>
      <c r="H380" s="114">
        <f>'[1]20'!I15</f>
        <v>0</v>
      </c>
      <c r="I380" s="114">
        <f>'[1]20'!J15</f>
        <v>0</v>
      </c>
      <c r="J380" s="114">
        <f>'[1]20'!K15</f>
        <v>0</v>
      </c>
      <c r="K380" s="114"/>
      <c r="L380" s="114"/>
    </row>
    <row r="381" spans="1:12" x14ac:dyDescent="0.2">
      <c r="A381" s="122">
        <v>313</v>
      </c>
      <c r="B381" s="115" t="s">
        <v>271</v>
      </c>
      <c r="C381" s="114">
        <f>SUM(D381:L381)</f>
        <v>0</v>
      </c>
      <c r="D381" s="114">
        <f>'[1]20'!E17</f>
        <v>0</v>
      </c>
      <c r="E381" s="114">
        <f>'[1]20'!F17</f>
        <v>0</v>
      </c>
      <c r="F381" s="114">
        <f>'[1]20'!G17</f>
        <v>0</v>
      </c>
      <c r="G381" s="114">
        <f>'[1]20'!H17</f>
        <v>0</v>
      </c>
      <c r="H381" s="114">
        <f>'[1]20'!I17</f>
        <v>0</v>
      </c>
      <c r="I381" s="114">
        <f>'[1]20'!J17</f>
        <v>0</v>
      </c>
      <c r="J381" s="114">
        <f>'[1]20'!K17</f>
        <v>0</v>
      </c>
      <c r="K381" s="114"/>
      <c r="L381" s="114"/>
    </row>
    <row r="382" spans="1:12" x14ac:dyDescent="0.2">
      <c r="A382" s="112">
        <v>32</v>
      </c>
      <c r="B382" s="121" t="s">
        <v>12</v>
      </c>
      <c r="C382" s="114">
        <f t="shared" ref="C382:L382" si="118">SUM(C383:C387)</f>
        <v>0</v>
      </c>
      <c r="D382" s="114">
        <f t="shared" si="118"/>
        <v>0</v>
      </c>
      <c r="E382" s="114">
        <f t="shared" si="118"/>
        <v>0</v>
      </c>
      <c r="F382" s="114">
        <f t="shared" si="118"/>
        <v>0</v>
      </c>
      <c r="G382" s="114">
        <f t="shared" si="118"/>
        <v>0</v>
      </c>
      <c r="H382" s="114">
        <f t="shared" si="118"/>
        <v>0</v>
      </c>
      <c r="I382" s="114">
        <f t="shared" si="118"/>
        <v>0</v>
      </c>
      <c r="J382" s="114">
        <f t="shared" si="118"/>
        <v>0</v>
      </c>
      <c r="K382" s="114">
        <f t="shared" si="118"/>
        <v>0</v>
      </c>
      <c r="L382" s="114">
        <f t="shared" si="118"/>
        <v>0</v>
      </c>
    </row>
    <row r="383" spans="1:12" x14ac:dyDescent="0.2">
      <c r="A383" s="122">
        <v>321</v>
      </c>
      <c r="B383" s="115" t="s">
        <v>13</v>
      </c>
      <c r="C383" s="114">
        <f>SUM(D383:L383)</f>
        <v>0</v>
      </c>
      <c r="D383" s="114">
        <f>'[1]20'!E21</f>
        <v>0</v>
      </c>
      <c r="E383" s="114">
        <f>'[1]20'!F21</f>
        <v>0</v>
      </c>
      <c r="F383" s="114">
        <f>'[1]20'!G21</f>
        <v>0</v>
      </c>
      <c r="G383" s="114">
        <f>'[1]20'!H21</f>
        <v>0</v>
      </c>
      <c r="H383" s="114">
        <f>'[1]20'!I21</f>
        <v>0</v>
      </c>
      <c r="I383" s="114">
        <f>'[1]20'!J21</f>
        <v>0</v>
      </c>
      <c r="J383" s="114">
        <f>'[1]20'!K21</f>
        <v>0</v>
      </c>
      <c r="K383" s="114"/>
      <c r="L383" s="114"/>
    </row>
    <row r="384" spans="1:12" x14ac:dyDescent="0.2">
      <c r="A384" s="122">
        <v>322</v>
      </c>
      <c r="B384" s="115" t="s">
        <v>19</v>
      </c>
      <c r="C384" s="114">
        <f>SUM(D384:L384)</f>
        <v>0</v>
      </c>
      <c r="D384" s="114">
        <f>'[1]20'!E26</f>
        <v>0</v>
      </c>
      <c r="E384" s="114">
        <f>'[1]20'!F26</f>
        <v>0</v>
      </c>
      <c r="F384" s="114">
        <f>'[1]20'!G26</f>
        <v>0</v>
      </c>
      <c r="G384" s="114">
        <f>'[1]20'!H26</f>
        <v>0</v>
      </c>
      <c r="H384" s="114">
        <f>'[1]20'!I26</f>
        <v>0</v>
      </c>
      <c r="I384" s="114">
        <f>'[1]20'!J26</f>
        <v>0</v>
      </c>
      <c r="J384" s="114">
        <f>'[1]20'!K26</f>
        <v>0</v>
      </c>
      <c r="K384" s="114"/>
      <c r="L384" s="114"/>
    </row>
    <row r="385" spans="1:12" x14ac:dyDescent="0.2">
      <c r="A385" s="122">
        <v>323</v>
      </c>
      <c r="B385" s="115" t="s">
        <v>87</v>
      </c>
      <c r="C385" s="114">
        <f>SUM(D385:L385)</f>
        <v>0</v>
      </c>
      <c r="D385" s="114">
        <f>'[1]20'!E52</f>
        <v>0</v>
      </c>
      <c r="E385" s="114">
        <f>'[1]20'!F52</f>
        <v>0</v>
      </c>
      <c r="F385" s="114">
        <f>'[1]20'!G52</f>
        <v>0</v>
      </c>
      <c r="G385" s="114">
        <f>'[1]20'!H52</f>
        <v>0</v>
      </c>
      <c r="H385" s="114">
        <f>'[1]20'!I52</f>
        <v>0</v>
      </c>
      <c r="I385" s="114">
        <f>'[1]20'!J52</f>
        <v>0</v>
      </c>
      <c r="J385" s="114">
        <f>'[1]20'!K52</f>
        <v>0</v>
      </c>
      <c r="K385" s="114"/>
      <c r="L385" s="114"/>
    </row>
    <row r="386" spans="1:12" ht="25.5" x14ac:dyDescent="0.2">
      <c r="A386" s="122">
        <v>324</v>
      </c>
      <c r="B386" s="115" t="s">
        <v>272</v>
      </c>
      <c r="C386" s="114">
        <f>SUM(D386:L386)</f>
        <v>0</v>
      </c>
      <c r="D386" s="114">
        <f>'[1]20'!E98</f>
        <v>0</v>
      </c>
      <c r="E386" s="114">
        <f>'[1]20'!F98</f>
        <v>0</v>
      </c>
      <c r="F386" s="114">
        <f>'[1]20'!G98</f>
        <v>0</v>
      </c>
      <c r="G386" s="114">
        <f>'[1]20'!H98</f>
        <v>0</v>
      </c>
      <c r="H386" s="114">
        <f>'[1]20'!I98</f>
        <v>0</v>
      </c>
      <c r="I386" s="114">
        <f>'[1]20'!J98</f>
        <v>0</v>
      </c>
      <c r="J386" s="114">
        <f>'[1]20'!K98</f>
        <v>0</v>
      </c>
      <c r="K386" s="114"/>
      <c r="L386" s="114"/>
    </row>
    <row r="387" spans="1:12" x14ac:dyDescent="0.2">
      <c r="A387" s="122">
        <v>329</v>
      </c>
      <c r="B387" s="115" t="s">
        <v>174</v>
      </c>
      <c r="C387" s="114">
        <f>SUM(D387:L387)</f>
        <v>0</v>
      </c>
      <c r="D387" s="114">
        <f>'[1]20'!E104</f>
        <v>0</v>
      </c>
      <c r="E387" s="114">
        <f>'[1]20'!F104</f>
        <v>0</v>
      </c>
      <c r="F387" s="114">
        <f>'[1]20'!G104</f>
        <v>0</v>
      </c>
      <c r="G387" s="114">
        <f>'[1]20'!H104</f>
        <v>0</v>
      </c>
      <c r="H387" s="114">
        <f>'[1]20'!I104</f>
        <v>0</v>
      </c>
      <c r="I387" s="114">
        <f>'[1]20'!J104</f>
        <v>0</v>
      </c>
      <c r="J387" s="114">
        <f>'[1]20'!K104</f>
        <v>0</v>
      </c>
      <c r="K387" s="114"/>
      <c r="L387" s="114"/>
    </row>
    <row r="388" spans="1:12" x14ac:dyDescent="0.2">
      <c r="A388" s="112">
        <v>34</v>
      </c>
      <c r="B388" s="121" t="s">
        <v>273</v>
      </c>
      <c r="C388" s="114">
        <f t="shared" ref="C388:L388" si="119">C389</f>
        <v>0</v>
      </c>
      <c r="D388" s="114">
        <f t="shared" si="119"/>
        <v>0</v>
      </c>
      <c r="E388" s="114">
        <f t="shared" si="119"/>
        <v>0</v>
      </c>
      <c r="F388" s="114">
        <f t="shared" si="119"/>
        <v>0</v>
      </c>
      <c r="G388" s="114">
        <f t="shared" si="119"/>
        <v>0</v>
      </c>
      <c r="H388" s="114">
        <f t="shared" si="119"/>
        <v>0</v>
      </c>
      <c r="I388" s="114">
        <f t="shared" si="119"/>
        <v>0</v>
      </c>
      <c r="J388" s="114">
        <f t="shared" si="119"/>
        <v>0</v>
      </c>
      <c r="K388" s="114">
        <f t="shared" si="119"/>
        <v>0</v>
      </c>
      <c r="L388" s="114">
        <f t="shared" si="119"/>
        <v>0</v>
      </c>
    </row>
    <row r="389" spans="1:12" x14ac:dyDescent="0.2">
      <c r="A389" s="122">
        <v>343</v>
      </c>
      <c r="B389" s="115" t="s">
        <v>184</v>
      </c>
      <c r="C389" s="114">
        <f>SUM(D389:L389)</f>
        <v>0</v>
      </c>
      <c r="D389" s="114">
        <f>'[1]20'!E122</f>
        <v>0</v>
      </c>
      <c r="E389" s="114">
        <f>'[1]20'!F122</f>
        <v>0</v>
      </c>
      <c r="F389" s="114">
        <f>'[1]20'!G122</f>
        <v>0</v>
      </c>
      <c r="G389" s="114">
        <f>'[1]20'!H122</f>
        <v>0</v>
      </c>
      <c r="H389" s="114">
        <f>'[1]20'!I122</f>
        <v>0</v>
      </c>
      <c r="I389" s="114">
        <f>'[1]20'!J122</f>
        <v>0</v>
      </c>
      <c r="J389" s="114">
        <f>'[1]20'!K122</f>
        <v>0</v>
      </c>
      <c r="K389" s="114"/>
      <c r="L389" s="114"/>
    </row>
    <row r="390" spans="1:12" ht="25.5" x14ac:dyDescent="0.2">
      <c r="A390" s="112">
        <v>4</v>
      </c>
      <c r="B390" s="121" t="s">
        <v>189</v>
      </c>
      <c r="C390" s="114">
        <f t="shared" ref="C390:L390" si="120">C391</f>
        <v>0</v>
      </c>
      <c r="D390" s="114">
        <f t="shared" si="120"/>
        <v>0</v>
      </c>
      <c r="E390" s="114">
        <f t="shared" si="120"/>
        <v>0</v>
      </c>
      <c r="F390" s="114">
        <f t="shared" si="120"/>
        <v>0</v>
      </c>
      <c r="G390" s="114">
        <f t="shared" si="120"/>
        <v>0</v>
      </c>
      <c r="H390" s="114">
        <f t="shared" si="120"/>
        <v>0</v>
      </c>
      <c r="I390" s="114">
        <f t="shared" si="120"/>
        <v>0</v>
      </c>
      <c r="J390" s="114">
        <f t="shared" si="120"/>
        <v>0</v>
      </c>
      <c r="K390" s="114">
        <f t="shared" si="120"/>
        <v>0</v>
      </c>
      <c r="L390" s="114">
        <f t="shared" si="120"/>
        <v>0</v>
      </c>
    </row>
    <row r="391" spans="1:12" ht="25.5" x14ac:dyDescent="0.2">
      <c r="A391" s="112">
        <v>42</v>
      </c>
      <c r="B391" s="121" t="s">
        <v>280</v>
      </c>
      <c r="C391" s="114">
        <f t="shared" ref="C391:L391" si="121">SUM(C392:C394)</f>
        <v>0</v>
      </c>
      <c r="D391" s="114">
        <f t="shared" si="121"/>
        <v>0</v>
      </c>
      <c r="E391" s="114">
        <f t="shared" si="121"/>
        <v>0</v>
      </c>
      <c r="F391" s="114">
        <f t="shared" si="121"/>
        <v>0</v>
      </c>
      <c r="G391" s="114">
        <f t="shared" si="121"/>
        <v>0</v>
      </c>
      <c r="H391" s="114">
        <f t="shared" si="121"/>
        <v>0</v>
      </c>
      <c r="I391" s="114">
        <f t="shared" si="121"/>
        <v>0</v>
      </c>
      <c r="J391" s="114">
        <f t="shared" si="121"/>
        <v>0</v>
      </c>
      <c r="K391" s="114">
        <f t="shared" si="121"/>
        <v>0</v>
      </c>
      <c r="L391" s="114">
        <f t="shared" si="121"/>
        <v>0</v>
      </c>
    </row>
    <row r="392" spans="1:12" x14ac:dyDescent="0.2">
      <c r="A392" s="122">
        <v>422</v>
      </c>
      <c r="B392" s="115" t="s">
        <v>191</v>
      </c>
      <c r="C392" s="114">
        <f>SUM(D392:L392)</f>
        <v>0</v>
      </c>
      <c r="D392" s="114">
        <f>'[1]20'!E129</f>
        <v>0</v>
      </c>
      <c r="E392" s="114">
        <f>'[1]20'!F129</f>
        <v>0</v>
      </c>
      <c r="F392" s="114">
        <f>'[1]20'!G129</f>
        <v>0</v>
      </c>
      <c r="G392" s="114">
        <f>'[1]20'!H129</f>
        <v>0</v>
      </c>
      <c r="H392" s="114">
        <f>'[1]20'!I129</f>
        <v>0</v>
      </c>
      <c r="I392" s="114">
        <f>'[1]20'!J129</f>
        <v>0</v>
      </c>
      <c r="J392" s="114">
        <f>'[1]20'!K129</f>
        <v>0</v>
      </c>
      <c r="K392" s="114"/>
      <c r="L392" s="114"/>
    </row>
    <row r="393" spans="1:12" ht="25.5" x14ac:dyDescent="0.2">
      <c r="A393" s="122">
        <v>424</v>
      </c>
      <c r="B393" s="115" t="s">
        <v>282</v>
      </c>
      <c r="C393" s="114">
        <f>SUM(D393:L393)</f>
        <v>0</v>
      </c>
      <c r="D393" s="114">
        <f>'[1]20'!E151</f>
        <v>0</v>
      </c>
      <c r="E393" s="114">
        <f>'[1]20'!F151</f>
        <v>0</v>
      </c>
      <c r="F393" s="114">
        <f>'[1]20'!G151</f>
        <v>0</v>
      </c>
      <c r="G393" s="114">
        <f>'[1]20'!H151</f>
        <v>0</v>
      </c>
      <c r="H393" s="114">
        <f>'[1]20'!I151</f>
        <v>0</v>
      </c>
      <c r="I393" s="114">
        <f>'[1]20'!J151</f>
        <v>0</v>
      </c>
      <c r="J393" s="114">
        <f>'[1]20'!K151</f>
        <v>0</v>
      </c>
      <c r="K393" s="114"/>
      <c r="L393" s="114"/>
    </row>
    <row r="394" spans="1:12" x14ac:dyDescent="0.2">
      <c r="A394" s="122">
        <v>426</v>
      </c>
      <c r="B394" s="115" t="s">
        <v>283</v>
      </c>
      <c r="C394" s="114">
        <f>SUM(D394:L394)</f>
        <v>0</v>
      </c>
      <c r="D394" s="114">
        <f>'[1]20'!E154</f>
        <v>0</v>
      </c>
      <c r="E394" s="114">
        <f>'[1]20'!F154</f>
        <v>0</v>
      </c>
      <c r="F394" s="114">
        <f>'[1]20'!G154</f>
        <v>0</v>
      </c>
      <c r="G394" s="114">
        <f>'[1]20'!H154</f>
        <v>0</v>
      </c>
      <c r="H394" s="114">
        <f>'[1]20'!I154</f>
        <v>0</v>
      </c>
      <c r="I394" s="114">
        <f>'[1]20'!J154</f>
        <v>0</v>
      </c>
      <c r="J394" s="114">
        <f>'[1]20'!K154</f>
        <v>0</v>
      </c>
      <c r="K394" s="114"/>
      <c r="L394" s="114"/>
    </row>
    <row r="395" spans="1:12" x14ac:dyDescent="0.2">
      <c r="A395" s="118" t="s">
        <v>306</v>
      </c>
      <c r="B395" s="129">
        <f>'[1]21'!$C$2</f>
        <v>0</v>
      </c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1:12" x14ac:dyDescent="0.2">
      <c r="A396" s="112">
        <v>3</v>
      </c>
      <c r="B396" s="121" t="s">
        <v>267</v>
      </c>
      <c r="C396" s="114">
        <f t="shared" ref="C396:L396" si="122">C397+C401+C407</f>
        <v>0</v>
      </c>
      <c r="D396" s="114">
        <f t="shared" si="122"/>
        <v>0</v>
      </c>
      <c r="E396" s="114">
        <f t="shared" si="122"/>
        <v>0</v>
      </c>
      <c r="F396" s="114">
        <f t="shared" si="122"/>
        <v>0</v>
      </c>
      <c r="G396" s="114">
        <f t="shared" si="122"/>
        <v>0</v>
      </c>
      <c r="H396" s="114">
        <f t="shared" si="122"/>
        <v>0</v>
      </c>
      <c r="I396" s="114">
        <f t="shared" si="122"/>
        <v>0</v>
      </c>
      <c r="J396" s="114">
        <f t="shared" si="122"/>
        <v>0</v>
      </c>
      <c r="K396" s="114">
        <f t="shared" si="122"/>
        <v>0</v>
      </c>
      <c r="L396" s="114">
        <f t="shared" si="122"/>
        <v>0</v>
      </c>
    </row>
    <row r="397" spans="1:12" x14ac:dyDescent="0.2">
      <c r="A397" s="112">
        <v>31</v>
      </c>
      <c r="B397" s="121" t="s">
        <v>268</v>
      </c>
      <c r="C397" s="114">
        <f t="shared" ref="C397:L397" si="123">SUM(C398:C400)</f>
        <v>0</v>
      </c>
      <c r="D397" s="114">
        <f t="shared" si="123"/>
        <v>0</v>
      </c>
      <c r="E397" s="114">
        <f t="shared" si="123"/>
        <v>0</v>
      </c>
      <c r="F397" s="114">
        <f t="shared" si="123"/>
        <v>0</v>
      </c>
      <c r="G397" s="114">
        <f t="shared" si="123"/>
        <v>0</v>
      </c>
      <c r="H397" s="114">
        <f t="shared" si="123"/>
        <v>0</v>
      </c>
      <c r="I397" s="114">
        <f t="shared" si="123"/>
        <v>0</v>
      </c>
      <c r="J397" s="114">
        <f t="shared" si="123"/>
        <v>0</v>
      </c>
      <c r="K397" s="114">
        <f t="shared" si="123"/>
        <v>0</v>
      </c>
      <c r="L397" s="114">
        <f t="shared" si="123"/>
        <v>0</v>
      </c>
    </row>
    <row r="398" spans="1:12" x14ac:dyDescent="0.2">
      <c r="A398" s="122">
        <v>311</v>
      </c>
      <c r="B398" s="115" t="s">
        <v>269</v>
      </c>
      <c r="C398" s="114">
        <f>SUM(D398:L398)</f>
        <v>0</v>
      </c>
      <c r="D398" s="114">
        <f>'[1]21'!E10</f>
        <v>0</v>
      </c>
      <c r="E398" s="114">
        <f>'[1]21'!F10</f>
        <v>0</v>
      </c>
      <c r="F398" s="114">
        <f>'[1]21'!G10</f>
        <v>0</v>
      </c>
      <c r="G398" s="114">
        <f>'[1]21'!H10</f>
        <v>0</v>
      </c>
      <c r="H398" s="114">
        <f>'[1]21'!I10</f>
        <v>0</v>
      </c>
      <c r="I398" s="114">
        <f>'[1]21'!J10</f>
        <v>0</v>
      </c>
      <c r="J398" s="114">
        <f>'[1]21'!K10</f>
        <v>0</v>
      </c>
      <c r="K398" s="114"/>
      <c r="L398" s="114"/>
    </row>
    <row r="399" spans="1:12" x14ac:dyDescent="0.2">
      <c r="A399" s="122">
        <v>312</v>
      </c>
      <c r="B399" s="115" t="s">
        <v>270</v>
      </c>
      <c r="C399" s="114">
        <f>SUM(D399:L399)</f>
        <v>0</v>
      </c>
      <c r="D399" s="114">
        <f>'[1]21'!E15</f>
        <v>0</v>
      </c>
      <c r="E399" s="114">
        <f>'[1]21'!F15</f>
        <v>0</v>
      </c>
      <c r="F399" s="114">
        <f>'[1]21'!G15</f>
        <v>0</v>
      </c>
      <c r="G399" s="114">
        <f>'[1]21'!H15</f>
        <v>0</v>
      </c>
      <c r="H399" s="114">
        <f>'[1]21'!I15</f>
        <v>0</v>
      </c>
      <c r="I399" s="114">
        <f>'[1]21'!J15</f>
        <v>0</v>
      </c>
      <c r="J399" s="114">
        <f>'[1]21'!K15</f>
        <v>0</v>
      </c>
      <c r="K399" s="114"/>
      <c r="L399" s="114"/>
    </row>
    <row r="400" spans="1:12" x14ac:dyDescent="0.2">
      <c r="A400" s="122">
        <v>313</v>
      </c>
      <c r="B400" s="115" t="s">
        <v>271</v>
      </c>
      <c r="C400" s="114">
        <f>SUM(D400:L400)</f>
        <v>0</v>
      </c>
      <c r="D400" s="114">
        <f>'[1]21'!E17</f>
        <v>0</v>
      </c>
      <c r="E400" s="114">
        <f>'[1]21'!F17</f>
        <v>0</v>
      </c>
      <c r="F400" s="114">
        <f>'[1]21'!G17</f>
        <v>0</v>
      </c>
      <c r="G400" s="114">
        <f>'[1]21'!H17</f>
        <v>0</v>
      </c>
      <c r="H400" s="114">
        <f>'[1]21'!I17</f>
        <v>0</v>
      </c>
      <c r="I400" s="114">
        <f>'[1]21'!J17</f>
        <v>0</v>
      </c>
      <c r="J400" s="114">
        <f>'[1]21'!K17</f>
        <v>0</v>
      </c>
      <c r="K400" s="114"/>
      <c r="L400" s="114"/>
    </row>
    <row r="401" spans="1:12" x14ac:dyDescent="0.2">
      <c r="A401" s="112">
        <v>32</v>
      </c>
      <c r="B401" s="121" t="s">
        <v>12</v>
      </c>
      <c r="C401" s="114">
        <f t="shared" ref="C401:L401" si="124">SUM(C402:C406)</f>
        <v>0</v>
      </c>
      <c r="D401" s="114">
        <f t="shared" si="124"/>
        <v>0</v>
      </c>
      <c r="E401" s="114">
        <f t="shared" si="124"/>
        <v>0</v>
      </c>
      <c r="F401" s="114">
        <f t="shared" si="124"/>
        <v>0</v>
      </c>
      <c r="G401" s="114">
        <f t="shared" si="124"/>
        <v>0</v>
      </c>
      <c r="H401" s="114">
        <f t="shared" si="124"/>
        <v>0</v>
      </c>
      <c r="I401" s="114">
        <f t="shared" si="124"/>
        <v>0</v>
      </c>
      <c r="J401" s="114">
        <f t="shared" si="124"/>
        <v>0</v>
      </c>
      <c r="K401" s="114">
        <f t="shared" si="124"/>
        <v>0</v>
      </c>
      <c r="L401" s="114">
        <f t="shared" si="124"/>
        <v>0</v>
      </c>
    </row>
    <row r="402" spans="1:12" x14ac:dyDescent="0.2">
      <c r="A402" s="122">
        <v>321</v>
      </c>
      <c r="B402" s="115" t="s">
        <v>13</v>
      </c>
      <c r="C402" s="114">
        <f>SUM(D402:L402)</f>
        <v>0</v>
      </c>
      <c r="D402" s="114">
        <f>'[1]21'!E21</f>
        <v>0</v>
      </c>
      <c r="E402" s="114">
        <f>'[1]21'!F21</f>
        <v>0</v>
      </c>
      <c r="F402" s="114">
        <f>'[1]21'!G21</f>
        <v>0</v>
      </c>
      <c r="G402" s="114">
        <f>'[1]21'!H21</f>
        <v>0</v>
      </c>
      <c r="H402" s="114">
        <f>'[1]21'!I21</f>
        <v>0</v>
      </c>
      <c r="I402" s="114">
        <f>'[1]21'!J21</f>
        <v>0</v>
      </c>
      <c r="J402" s="114">
        <f>'[1]21'!K21</f>
        <v>0</v>
      </c>
      <c r="K402" s="114"/>
      <c r="L402" s="114"/>
    </row>
    <row r="403" spans="1:12" x14ac:dyDescent="0.2">
      <c r="A403" s="122">
        <v>322</v>
      </c>
      <c r="B403" s="115" t="s">
        <v>19</v>
      </c>
      <c r="C403" s="114">
        <f>SUM(D403:L403)</f>
        <v>0</v>
      </c>
      <c r="D403" s="114">
        <f>'[1]21'!E26</f>
        <v>0</v>
      </c>
      <c r="E403" s="114">
        <f>'[1]21'!F26</f>
        <v>0</v>
      </c>
      <c r="F403" s="114">
        <f>'[1]21'!G26</f>
        <v>0</v>
      </c>
      <c r="G403" s="114">
        <f>'[1]21'!H26</f>
        <v>0</v>
      </c>
      <c r="H403" s="114">
        <f>'[1]21'!I26</f>
        <v>0</v>
      </c>
      <c r="I403" s="114">
        <f>'[1]21'!J26</f>
        <v>0</v>
      </c>
      <c r="J403" s="114">
        <f>'[1]21'!K26</f>
        <v>0</v>
      </c>
      <c r="K403" s="114"/>
      <c r="L403" s="114"/>
    </row>
    <row r="404" spans="1:12" x14ac:dyDescent="0.2">
      <c r="A404" s="122">
        <v>323</v>
      </c>
      <c r="B404" s="115" t="s">
        <v>87</v>
      </c>
      <c r="C404" s="114">
        <f>SUM(D404:L404)</f>
        <v>0</v>
      </c>
      <c r="D404" s="114">
        <f>'[1]21'!E52</f>
        <v>0</v>
      </c>
      <c r="E404" s="114">
        <f>'[1]21'!F52</f>
        <v>0</v>
      </c>
      <c r="F404" s="114">
        <f>'[1]21'!G52</f>
        <v>0</v>
      </c>
      <c r="G404" s="114">
        <f>'[1]21'!H52</f>
        <v>0</v>
      </c>
      <c r="H404" s="114">
        <f>'[1]21'!I52</f>
        <v>0</v>
      </c>
      <c r="I404" s="114">
        <f>'[1]21'!J52</f>
        <v>0</v>
      </c>
      <c r="J404" s="114">
        <f>'[1]21'!K52</f>
        <v>0</v>
      </c>
      <c r="K404" s="114"/>
      <c r="L404" s="114"/>
    </row>
    <row r="405" spans="1:12" ht="25.5" x14ac:dyDescent="0.2">
      <c r="A405" s="122">
        <v>324</v>
      </c>
      <c r="B405" s="115" t="s">
        <v>272</v>
      </c>
      <c r="C405" s="114">
        <f>SUM(D405:L405)</f>
        <v>0</v>
      </c>
      <c r="D405" s="114">
        <f>'[1]21'!E98</f>
        <v>0</v>
      </c>
      <c r="E405" s="114">
        <f>'[1]21'!F98</f>
        <v>0</v>
      </c>
      <c r="F405" s="114">
        <f>'[1]21'!G98</f>
        <v>0</v>
      </c>
      <c r="G405" s="114">
        <f>'[1]21'!H98</f>
        <v>0</v>
      </c>
      <c r="H405" s="114">
        <f>'[1]21'!I98</f>
        <v>0</v>
      </c>
      <c r="I405" s="114">
        <f>'[1]21'!J98</f>
        <v>0</v>
      </c>
      <c r="J405" s="114">
        <f>'[1]21'!K98</f>
        <v>0</v>
      </c>
      <c r="K405" s="114"/>
      <c r="L405" s="114"/>
    </row>
    <row r="406" spans="1:12" x14ac:dyDescent="0.2">
      <c r="A406" s="122">
        <v>329</v>
      </c>
      <c r="B406" s="115" t="s">
        <v>174</v>
      </c>
      <c r="C406" s="114">
        <f>SUM(D406:L406)</f>
        <v>0</v>
      </c>
      <c r="D406" s="114">
        <f>'[1]21'!E104</f>
        <v>0</v>
      </c>
      <c r="E406" s="114">
        <f>'[1]21'!F104</f>
        <v>0</v>
      </c>
      <c r="F406" s="114">
        <f>'[1]21'!G104</f>
        <v>0</v>
      </c>
      <c r="G406" s="114">
        <f>'[1]21'!H104</f>
        <v>0</v>
      </c>
      <c r="H406" s="114">
        <f>'[1]21'!I104</f>
        <v>0</v>
      </c>
      <c r="I406" s="114">
        <f>'[1]21'!J104</f>
        <v>0</v>
      </c>
      <c r="J406" s="114">
        <f>'[1]21'!K104</f>
        <v>0</v>
      </c>
      <c r="K406" s="114"/>
      <c r="L406" s="114"/>
    </row>
    <row r="407" spans="1:12" x14ac:dyDescent="0.2">
      <c r="A407" s="112">
        <v>34</v>
      </c>
      <c r="B407" s="121" t="s">
        <v>273</v>
      </c>
      <c r="C407" s="114">
        <f t="shared" ref="C407:L407" si="125">C408</f>
        <v>0</v>
      </c>
      <c r="D407" s="114">
        <f t="shared" si="125"/>
        <v>0</v>
      </c>
      <c r="E407" s="114">
        <f t="shared" si="125"/>
        <v>0</v>
      </c>
      <c r="F407" s="114">
        <f t="shared" si="125"/>
        <v>0</v>
      </c>
      <c r="G407" s="114">
        <f t="shared" si="125"/>
        <v>0</v>
      </c>
      <c r="H407" s="114">
        <f t="shared" si="125"/>
        <v>0</v>
      </c>
      <c r="I407" s="114">
        <f t="shared" si="125"/>
        <v>0</v>
      </c>
      <c r="J407" s="114">
        <f t="shared" si="125"/>
        <v>0</v>
      </c>
      <c r="K407" s="114">
        <f t="shared" si="125"/>
        <v>0</v>
      </c>
      <c r="L407" s="114">
        <f t="shared" si="125"/>
        <v>0</v>
      </c>
    </row>
    <row r="408" spans="1:12" x14ac:dyDescent="0.2">
      <c r="A408" s="122">
        <v>343</v>
      </c>
      <c r="B408" s="115" t="s">
        <v>184</v>
      </c>
      <c r="C408" s="114">
        <f>SUM(D408:L408)</f>
        <v>0</v>
      </c>
      <c r="D408" s="114">
        <f>'[1]21'!E122</f>
        <v>0</v>
      </c>
      <c r="E408" s="114">
        <f>'[1]21'!F122</f>
        <v>0</v>
      </c>
      <c r="F408" s="114">
        <f>'[1]21'!G122</f>
        <v>0</v>
      </c>
      <c r="G408" s="114">
        <f>'[1]21'!H122</f>
        <v>0</v>
      </c>
      <c r="H408" s="114">
        <f>'[1]21'!I122</f>
        <v>0</v>
      </c>
      <c r="I408" s="114">
        <f>'[1]21'!J122</f>
        <v>0</v>
      </c>
      <c r="J408" s="114">
        <f>'[1]21'!K122</f>
        <v>0</v>
      </c>
      <c r="K408" s="114"/>
      <c r="L408" s="114"/>
    </row>
    <row r="409" spans="1:12" ht="25.5" x14ac:dyDescent="0.2">
      <c r="A409" s="112">
        <v>4</v>
      </c>
      <c r="B409" s="121" t="s">
        <v>189</v>
      </c>
      <c r="C409" s="114">
        <f t="shared" ref="C409:L409" si="126">C410</f>
        <v>0</v>
      </c>
      <c r="D409" s="114">
        <f t="shared" si="126"/>
        <v>0</v>
      </c>
      <c r="E409" s="114">
        <f t="shared" si="126"/>
        <v>0</v>
      </c>
      <c r="F409" s="114">
        <f t="shared" si="126"/>
        <v>0</v>
      </c>
      <c r="G409" s="114">
        <f t="shared" si="126"/>
        <v>0</v>
      </c>
      <c r="H409" s="114">
        <f t="shared" si="126"/>
        <v>0</v>
      </c>
      <c r="I409" s="114">
        <f t="shared" si="126"/>
        <v>0</v>
      </c>
      <c r="J409" s="114">
        <f t="shared" si="126"/>
        <v>0</v>
      </c>
      <c r="K409" s="114">
        <f t="shared" si="126"/>
        <v>0</v>
      </c>
      <c r="L409" s="114">
        <f t="shared" si="126"/>
        <v>0</v>
      </c>
    </row>
    <row r="410" spans="1:12" ht="25.5" x14ac:dyDescent="0.2">
      <c r="A410" s="112">
        <v>42</v>
      </c>
      <c r="B410" s="121" t="s">
        <v>280</v>
      </c>
      <c r="C410" s="114">
        <f t="shared" ref="C410:L410" si="127">SUM(C411:C413)</f>
        <v>0</v>
      </c>
      <c r="D410" s="114">
        <f t="shared" si="127"/>
        <v>0</v>
      </c>
      <c r="E410" s="114">
        <f t="shared" si="127"/>
        <v>0</v>
      </c>
      <c r="F410" s="114">
        <f t="shared" si="127"/>
        <v>0</v>
      </c>
      <c r="G410" s="114">
        <f t="shared" si="127"/>
        <v>0</v>
      </c>
      <c r="H410" s="114">
        <f t="shared" si="127"/>
        <v>0</v>
      </c>
      <c r="I410" s="114">
        <f t="shared" si="127"/>
        <v>0</v>
      </c>
      <c r="J410" s="114">
        <f t="shared" si="127"/>
        <v>0</v>
      </c>
      <c r="K410" s="114">
        <f t="shared" si="127"/>
        <v>0</v>
      </c>
      <c r="L410" s="114">
        <f t="shared" si="127"/>
        <v>0</v>
      </c>
    </row>
    <row r="411" spans="1:12" x14ac:dyDescent="0.2">
      <c r="A411" s="122">
        <v>422</v>
      </c>
      <c r="B411" s="115" t="s">
        <v>191</v>
      </c>
      <c r="C411" s="114">
        <f>SUM(D411:L411)</f>
        <v>0</v>
      </c>
      <c r="D411" s="114">
        <f>'[1]21'!E129</f>
        <v>0</v>
      </c>
      <c r="E411" s="114">
        <f>'[1]21'!F129</f>
        <v>0</v>
      </c>
      <c r="F411" s="114">
        <f>'[1]21'!G129</f>
        <v>0</v>
      </c>
      <c r="G411" s="114">
        <f>'[1]21'!H129</f>
        <v>0</v>
      </c>
      <c r="H411" s="114">
        <f>'[1]21'!I129</f>
        <v>0</v>
      </c>
      <c r="I411" s="114">
        <f>'[1]21'!J129</f>
        <v>0</v>
      </c>
      <c r="J411" s="114">
        <f>'[1]21'!K129</f>
        <v>0</v>
      </c>
      <c r="K411" s="114"/>
      <c r="L411" s="114"/>
    </row>
    <row r="412" spans="1:12" ht="25.5" x14ac:dyDescent="0.2">
      <c r="A412" s="122">
        <v>424</v>
      </c>
      <c r="B412" s="115" t="s">
        <v>282</v>
      </c>
      <c r="C412" s="114">
        <f>SUM(D412:L412)</f>
        <v>0</v>
      </c>
      <c r="D412" s="114">
        <f>'[1]21'!E151</f>
        <v>0</v>
      </c>
      <c r="E412" s="114">
        <f>'[1]21'!F151</f>
        <v>0</v>
      </c>
      <c r="F412" s="114">
        <f>'[1]21'!G151</f>
        <v>0</v>
      </c>
      <c r="G412" s="114">
        <f>'[1]21'!H151</f>
        <v>0</v>
      </c>
      <c r="H412" s="114">
        <f>'[1]21'!I151</f>
        <v>0</v>
      </c>
      <c r="I412" s="114">
        <f>'[1]21'!J151</f>
        <v>0</v>
      </c>
      <c r="J412" s="114">
        <f>'[1]21'!K151</f>
        <v>0</v>
      </c>
      <c r="K412" s="114"/>
      <c r="L412" s="114"/>
    </row>
    <row r="413" spans="1:12" x14ac:dyDescent="0.2">
      <c r="A413" s="122">
        <v>426</v>
      </c>
      <c r="B413" s="115" t="s">
        <v>283</v>
      </c>
      <c r="C413" s="114">
        <f>SUM(D413:L413)</f>
        <v>0</v>
      </c>
      <c r="D413" s="114">
        <f>'[1]21'!E154</f>
        <v>0</v>
      </c>
      <c r="E413" s="114">
        <f>'[1]21'!F154</f>
        <v>0</v>
      </c>
      <c r="F413" s="114">
        <f>'[1]21'!G154</f>
        <v>0</v>
      </c>
      <c r="G413" s="114">
        <f>'[1]21'!H154</f>
        <v>0</v>
      </c>
      <c r="H413" s="114">
        <f>'[1]21'!I154</f>
        <v>0</v>
      </c>
      <c r="I413" s="114">
        <f>'[1]21'!J154</f>
        <v>0</v>
      </c>
      <c r="J413" s="114">
        <f>'[1]21'!K154</f>
        <v>0</v>
      </c>
      <c r="K413" s="114"/>
      <c r="L413" s="114"/>
    </row>
    <row r="414" spans="1:12" x14ac:dyDescent="0.2">
      <c r="A414" s="118" t="s">
        <v>307</v>
      </c>
      <c r="B414" s="128">
        <f>'[1]22'!$C$2</f>
        <v>0</v>
      </c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1:12" x14ac:dyDescent="0.2">
      <c r="A415" s="112">
        <v>3</v>
      </c>
      <c r="B415" s="121" t="s">
        <v>267</v>
      </c>
      <c r="C415" s="114">
        <f t="shared" ref="C415:L415" si="128">C416+C420+C426</f>
        <v>0</v>
      </c>
      <c r="D415" s="114">
        <f t="shared" si="128"/>
        <v>0</v>
      </c>
      <c r="E415" s="114">
        <f t="shared" si="128"/>
        <v>0</v>
      </c>
      <c r="F415" s="114">
        <f t="shared" si="128"/>
        <v>0</v>
      </c>
      <c r="G415" s="114">
        <f t="shared" si="128"/>
        <v>0</v>
      </c>
      <c r="H415" s="114">
        <f t="shared" si="128"/>
        <v>0</v>
      </c>
      <c r="I415" s="114">
        <f t="shared" si="128"/>
        <v>0</v>
      </c>
      <c r="J415" s="114">
        <f t="shared" si="128"/>
        <v>0</v>
      </c>
      <c r="K415" s="114">
        <f t="shared" si="128"/>
        <v>0</v>
      </c>
      <c r="L415" s="114">
        <f t="shared" si="128"/>
        <v>0</v>
      </c>
    </row>
    <row r="416" spans="1:12" x14ac:dyDescent="0.2">
      <c r="A416" s="112">
        <v>31</v>
      </c>
      <c r="B416" s="121" t="s">
        <v>268</v>
      </c>
      <c r="C416" s="114">
        <f t="shared" ref="C416:L416" si="129">SUM(C417:C419)</f>
        <v>0</v>
      </c>
      <c r="D416" s="114">
        <f t="shared" si="129"/>
        <v>0</v>
      </c>
      <c r="E416" s="114">
        <f t="shared" si="129"/>
        <v>0</v>
      </c>
      <c r="F416" s="114">
        <f t="shared" si="129"/>
        <v>0</v>
      </c>
      <c r="G416" s="114">
        <f t="shared" si="129"/>
        <v>0</v>
      </c>
      <c r="H416" s="114">
        <f t="shared" si="129"/>
        <v>0</v>
      </c>
      <c r="I416" s="114">
        <f t="shared" si="129"/>
        <v>0</v>
      </c>
      <c r="J416" s="114">
        <f t="shared" si="129"/>
        <v>0</v>
      </c>
      <c r="K416" s="114">
        <f t="shared" si="129"/>
        <v>0</v>
      </c>
      <c r="L416" s="114">
        <f t="shared" si="129"/>
        <v>0</v>
      </c>
    </row>
    <row r="417" spans="1:12" x14ac:dyDescent="0.2">
      <c r="A417" s="122">
        <v>311</v>
      </c>
      <c r="B417" s="115" t="s">
        <v>269</v>
      </c>
      <c r="C417" s="114">
        <f>SUM(D417:L417)</f>
        <v>0</v>
      </c>
      <c r="D417" s="114">
        <f>'[1]22'!E10</f>
        <v>0</v>
      </c>
      <c r="E417" s="114">
        <f>'[1]22'!F10</f>
        <v>0</v>
      </c>
      <c r="F417" s="114">
        <f>'[1]22'!G10</f>
        <v>0</v>
      </c>
      <c r="G417" s="114">
        <f>'[1]22'!H10</f>
        <v>0</v>
      </c>
      <c r="H417" s="114">
        <f>'[1]22'!I10</f>
        <v>0</v>
      </c>
      <c r="I417" s="114">
        <f>'[1]22'!J10</f>
        <v>0</v>
      </c>
      <c r="J417" s="114">
        <f>'[1]22'!K10</f>
        <v>0</v>
      </c>
      <c r="K417" s="114"/>
      <c r="L417" s="114"/>
    </row>
    <row r="418" spans="1:12" x14ac:dyDescent="0.2">
      <c r="A418" s="122">
        <v>312</v>
      </c>
      <c r="B418" s="115" t="s">
        <v>270</v>
      </c>
      <c r="C418" s="114">
        <f>SUM(D418:L418)</f>
        <v>0</v>
      </c>
      <c r="D418" s="114">
        <f>'[1]22'!E15</f>
        <v>0</v>
      </c>
      <c r="E418" s="114">
        <f>'[1]22'!F15</f>
        <v>0</v>
      </c>
      <c r="F418" s="114">
        <f>'[1]22'!G15</f>
        <v>0</v>
      </c>
      <c r="G418" s="114">
        <f>'[1]22'!H15</f>
        <v>0</v>
      </c>
      <c r="H418" s="114">
        <f>'[1]22'!I15</f>
        <v>0</v>
      </c>
      <c r="I418" s="114">
        <f>'[1]22'!J15</f>
        <v>0</v>
      </c>
      <c r="J418" s="114">
        <f>'[1]22'!K15</f>
        <v>0</v>
      </c>
      <c r="K418" s="114"/>
      <c r="L418" s="114"/>
    </row>
    <row r="419" spans="1:12" x14ac:dyDescent="0.2">
      <c r="A419" s="122">
        <v>313</v>
      </c>
      <c r="B419" s="115" t="s">
        <v>271</v>
      </c>
      <c r="C419" s="114">
        <f>SUM(D419:L419)</f>
        <v>0</v>
      </c>
      <c r="D419" s="114">
        <f>'[1]22'!E17</f>
        <v>0</v>
      </c>
      <c r="E419" s="114">
        <f>'[1]22'!F17</f>
        <v>0</v>
      </c>
      <c r="F419" s="114">
        <f>'[1]22'!G17</f>
        <v>0</v>
      </c>
      <c r="G419" s="114">
        <f>'[1]22'!H17</f>
        <v>0</v>
      </c>
      <c r="H419" s="114">
        <f>'[1]22'!I17</f>
        <v>0</v>
      </c>
      <c r="I419" s="114">
        <f>'[1]22'!J17</f>
        <v>0</v>
      </c>
      <c r="J419" s="114">
        <f>'[1]22'!K17</f>
        <v>0</v>
      </c>
      <c r="K419" s="114"/>
      <c r="L419" s="114"/>
    </row>
    <row r="420" spans="1:12" x14ac:dyDescent="0.2">
      <c r="A420" s="112">
        <v>32</v>
      </c>
      <c r="B420" s="121" t="s">
        <v>12</v>
      </c>
      <c r="C420" s="114">
        <f t="shared" ref="C420:L420" si="130">SUM(C421:C425)</f>
        <v>0</v>
      </c>
      <c r="D420" s="114">
        <f t="shared" si="130"/>
        <v>0</v>
      </c>
      <c r="E420" s="114">
        <f t="shared" si="130"/>
        <v>0</v>
      </c>
      <c r="F420" s="114">
        <f t="shared" si="130"/>
        <v>0</v>
      </c>
      <c r="G420" s="114">
        <f t="shared" si="130"/>
        <v>0</v>
      </c>
      <c r="H420" s="114">
        <f t="shared" si="130"/>
        <v>0</v>
      </c>
      <c r="I420" s="114">
        <f t="shared" si="130"/>
        <v>0</v>
      </c>
      <c r="J420" s="114">
        <f t="shared" si="130"/>
        <v>0</v>
      </c>
      <c r="K420" s="114">
        <f t="shared" si="130"/>
        <v>0</v>
      </c>
      <c r="L420" s="114">
        <f t="shared" si="130"/>
        <v>0</v>
      </c>
    </row>
    <row r="421" spans="1:12" x14ac:dyDescent="0.2">
      <c r="A421" s="122">
        <v>321</v>
      </c>
      <c r="B421" s="115" t="s">
        <v>13</v>
      </c>
      <c r="C421" s="114">
        <f>SUM(D421:L421)</f>
        <v>0</v>
      </c>
      <c r="D421" s="114">
        <f>'[1]22'!E21</f>
        <v>0</v>
      </c>
      <c r="E421" s="114">
        <f>'[1]22'!F21</f>
        <v>0</v>
      </c>
      <c r="F421" s="114">
        <f>'[1]22'!G21</f>
        <v>0</v>
      </c>
      <c r="G421" s="114">
        <f>'[1]22'!H21</f>
        <v>0</v>
      </c>
      <c r="H421" s="114">
        <f>'[1]22'!I21</f>
        <v>0</v>
      </c>
      <c r="I421" s="114">
        <f>'[1]22'!J21</f>
        <v>0</v>
      </c>
      <c r="J421" s="114">
        <f>'[1]22'!K21</f>
        <v>0</v>
      </c>
      <c r="K421" s="114"/>
      <c r="L421" s="114"/>
    </row>
    <row r="422" spans="1:12" x14ac:dyDescent="0.2">
      <c r="A422" s="122">
        <v>322</v>
      </c>
      <c r="B422" s="115" t="s">
        <v>19</v>
      </c>
      <c r="C422" s="114">
        <f>SUM(D422:L422)</f>
        <v>0</v>
      </c>
      <c r="D422" s="114">
        <f>'[1]22'!E26</f>
        <v>0</v>
      </c>
      <c r="E422" s="114">
        <f>'[1]22'!F26</f>
        <v>0</v>
      </c>
      <c r="F422" s="114">
        <f>'[1]22'!G26</f>
        <v>0</v>
      </c>
      <c r="G422" s="114">
        <f>'[1]22'!H26</f>
        <v>0</v>
      </c>
      <c r="H422" s="114">
        <f>'[1]22'!I26</f>
        <v>0</v>
      </c>
      <c r="I422" s="114">
        <f>'[1]22'!J26</f>
        <v>0</v>
      </c>
      <c r="J422" s="114">
        <f>'[1]22'!K26</f>
        <v>0</v>
      </c>
      <c r="K422" s="114"/>
      <c r="L422" s="114"/>
    </row>
    <row r="423" spans="1:12" x14ac:dyDescent="0.2">
      <c r="A423" s="122">
        <v>323</v>
      </c>
      <c r="B423" s="115" t="s">
        <v>87</v>
      </c>
      <c r="C423" s="114">
        <f>SUM(D423:L423)</f>
        <v>0</v>
      </c>
      <c r="D423" s="114">
        <f>'[1]22'!E52</f>
        <v>0</v>
      </c>
      <c r="E423" s="114">
        <f>'[1]22'!F52</f>
        <v>0</v>
      </c>
      <c r="F423" s="114">
        <f>'[1]22'!G52</f>
        <v>0</v>
      </c>
      <c r="G423" s="114">
        <f>'[1]22'!H52</f>
        <v>0</v>
      </c>
      <c r="H423" s="114">
        <f>'[1]22'!I52</f>
        <v>0</v>
      </c>
      <c r="I423" s="114">
        <f>'[1]22'!J52</f>
        <v>0</v>
      </c>
      <c r="J423" s="114">
        <f>'[1]22'!K52</f>
        <v>0</v>
      </c>
      <c r="K423" s="114"/>
      <c r="L423" s="114"/>
    </row>
    <row r="424" spans="1:12" ht="25.5" x14ac:dyDescent="0.2">
      <c r="A424" s="122">
        <v>324</v>
      </c>
      <c r="B424" s="115" t="s">
        <v>272</v>
      </c>
      <c r="C424" s="114">
        <f>SUM(D424:L424)</f>
        <v>0</v>
      </c>
      <c r="D424" s="114">
        <f>'[1]22'!E98</f>
        <v>0</v>
      </c>
      <c r="E424" s="114">
        <f>'[1]22'!F98</f>
        <v>0</v>
      </c>
      <c r="F424" s="114">
        <f>'[1]22'!G98</f>
        <v>0</v>
      </c>
      <c r="G424" s="114">
        <f>'[1]22'!H98</f>
        <v>0</v>
      </c>
      <c r="H424" s="114">
        <f>'[1]22'!I98</f>
        <v>0</v>
      </c>
      <c r="I424" s="114">
        <f>'[1]22'!J98</f>
        <v>0</v>
      </c>
      <c r="J424" s="114">
        <f>'[1]22'!K98</f>
        <v>0</v>
      </c>
      <c r="K424" s="114"/>
      <c r="L424" s="114"/>
    </row>
    <row r="425" spans="1:12" x14ac:dyDescent="0.2">
      <c r="A425" s="122">
        <v>329</v>
      </c>
      <c r="B425" s="115" t="s">
        <v>174</v>
      </c>
      <c r="C425" s="114">
        <f>SUM(D425:L425)</f>
        <v>0</v>
      </c>
      <c r="D425" s="114">
        <f>'[1]22'!E104</f>
        <v>0</v>
      </c>
      <c r="E425" s="114">
        <f>'[1]22'!F104</f>
        <v>0</v>
      </c>
      <c r="F425" s="114">
        <f>'[1]22'!G104</f>
        <v>0</v>
      </c>
      <c r="G425" s="114">
        <f>'[1]22'!H104</f>
        <v>0</v>
      </c>
      <c r="H425" s="114">
        <f>'[1]22'!I104</f>
        <v>0</v>
      </c>
      <c r="I425" s="114">
        <f>'[1]22'!J104</f>
        <v>0</v>
      </c>
      <c r="J425" s="114">
        <f>'[1]22'!K104</f>
        <v>0</v>
      </c>
      <c r="K425" s="114"/>
      <c r="L425" s="114"/>
    </row>
    <row r="426" spans="1:12" x14ac:dyDescent="0.2">
      <c r="A426" s="112">
        <v>34</v>
      </c>
      <c r="B426" s="121" t="s">
        <v>273</v>
      </c>
      <c r="C426" s="114">
        <f t="shared" ref="C426:L426" si="131">C427</f>
        <v>0</v>
      </c>
      <c r="D426" s="114">
        <f t="shared" si="131"/>
        <v>0</v>
      </c>
      <c r="E426" s="114">
        <f t="shared" si="131"/>
        <v>0</v>
      </c>
      <c r="F426" s="114">
        <f t="shared" si="131"/>
        <v>0</v>
      </c>
      <c r="G426" s="114">
        <f t="shared" si="131"/>
        <v>0</v>
      </c>
      <c r="H426" s="114">
        <f t="shared" si="131"/>
        <v>0</v>
      </c>
      <c r="I426" s="114">
        <f t="shared" si="131"/>
        <v>0</v>
      </c>
      <c r="J426" s="114">
        <f t="shared" si="131"/>
        <v>0</v>
      </c>
      <c r="K426" s="114">
        <f t="shared" si="131"/>
        <v>0</v>
      </c>
      <c r="L426" s="114">
        <f t="shared" si="131"/>
        <v>0</v>
      </c>
    </row>
    <row r="427" spans="1:12" x14ac:dyDescent="0.2">
      <c r="A427" s="122">
        <v>343</v>
      </c>
      <c r="B427" s="115" t="s">
        <v>184</v>
      </c>
      <c r="C427" s="114">
        <f>SUM(D427:L427)</f>
        <v>0</v>
      </c>
      <c r="D427" s="114">
        <f>'[1]22'!E122</f>
        <v>0</v>
      </c>
      <c r="E427" s="114">
        <f>'[1]22'!F122</f>
        <v>0</v>
      </c>
      <c r="F427" s="114">
        <f>'[1]22'!G122</f>
        <v>0</v>
      </c>
      <c r="G427" s="114">
        <f>'[1]22'!H122</f>
        <v>0</v>
      </c>
      <c r="H427" s="114">
        <f>'[1]22'!I122</f>
        <v>0</v>
      </c>
      <c r="I427" s="114">
        <f>'[1]22'!J122</f>
        <v>0</v>
      </c>
      <c r="J427" s="114">
        <f>'[1]22'!K122</f>
        <v>0</v>
      </c>
      <c r="K427" s="114"/>
      <c r="L427" s="114"/>
    </row>
    <row r="428" spans="1:12" ht="25.5" x14ac:dyDescent="0.2">
      <c r="A428" s="112">
        <v>4</v>
      </c>
      <c r="B428" s="121" t="s">
        <v>189</v>
      </c>
      <c r="C428" s="114">
        <f t="shared" ref="C428:L428" si="132">C429</f>
        <v>0</v>
      </c>
      <c r="D428" s="114">
        <f t="shared" si="132"/>
        <v>0</v>
      </c>
      <c r="E428" s="114">
        <f t="shared" si="132"/>
        <v>0</v>
      </c>
      <c r="F428" s="114">
        <f t="shared" si="132"/>
        <v>0</v>
      </c>
      <c r="G428" s="114">
        <f t="shared" si="132"/>
        <v>0</v>
      </c>
      <c r="H428" s="114">
        <f t="shared" si="132"/>
        <v>0</v>
      </c>
      <c r="I428" s="114">
        <f t="shared" si="132"/>
        <v>0</v>
      </c>
      <c r="J428" s="114">
        <f t="shared" si="132"/>
        <v>0</v>
      </c>
      <c r="K428" s="114">
        <f t="shared" si="132"/>
        <v>0</v>
      </c>
      <c r="L428" s="114">
        <f t="shared" si="132"/>
        <v>0</v>
      </c>
    </row>
    <row r="429" spans="1:12" ht="25.5" x14ac:dyDescent="0.2">
      <c r="A429" s="112">
        <v>42</v>
      </c>
      <c r="B429" s="121" t="s">
        <v>280</v>
      </c>
      <c r="C429" s="114">
        <f t="shared" ref="C429:L429" si="133">SUM(C430:C432)</f>
        <v>0</v>
      </c>
      <c r="D429" s="114">
        <f t="shared" si="133"/>
        <v>0</v>
      </c>
      <c r="E429" s="114">
        <f t="shared" si="133"/>
        <v>0</v>
      </c>
      <c r="F429" s="114">
        <f t="shared" si="133"/>
        <v>0</v>
      </c>
      <c r="G429" s="114">
        <f t="shared" si="133"/>
        <v>0</v>
      </c>
      <c r="H429" s="114">
        <f t="shared" si="133"/>
        <v>0</v>
      </c>
      <c r="I429" s="114">
        <f t="shared" si="133"/>
        <v>0</v>
      </c>
      <c r="J429" s="114">
        <f t="shared" si="133"/>
        <v>0</v>
      </c>
      <c r="K429" s="114">
        <f t="shared" si="133"/>
        <v>0</v>
      </c>
      <c r="L429" s="114">
        <f t="shared" si="133"/>
        <v>0</v>
      </c>
    </row>
    <row r="430" spans="1:12" x14ac:dyDescent="0.2">
      <c r="A430" s="122">
        <v>422</v>
      </c>
      <c r="B430" s="115" t="s">
        <v>191</v>
      </c>
      <c r="C430" s="114">
        <f>SUM(D430:L430)</f>
        <v>0</v>
      </c>
      <c r="D430" s="114">
        <f>'[1]22'!E129</f>
        <v>0</v>
      </c>
      <c r="E430" s="114">
        <f>'[1]22'!F129</f>
        <v>0</v>
      </c>
      <c r="F430" s="114">
        <f>'[1]22'!G129</f>
        <v>0</v>
      </c>
      <c r="G430" s="114">
        <f>'[1]22'!H129</f>
        <v>0</v>
      </c>
      <c r="H430" s="114">
        <f>'[1]22'!I129</f>
        <v>0</v>
      </c>
      <c r="I430" s="114">
        <f>'[1]22'!J129</f>
        <v>0</v>
      </c>
      <c r="J430" s="114">
        <f>'[1]22'!K129</f>
        <v>0</v>
      </c>
      <c r="K430" s="114"/>
      <c r="L430" s="114"/>
    </row>
    <row r="431" spans="1:12" ht="25.5" x14ac:dyDescent="0.2">
      <c r="A431" s="122">
        <v>424</v>
      </c>
      <c r="B431" s="115" t="s">
        <v>282</v>
      </c>
      <c r="C431" s="114">
        <f>SUM(D431:L431)</f>
        <v>0</v>
      </c>
      <c r="D431" s="114">
        <f>'[1]22'!E151</f>
        <v>0</v>
      </c>
      <c r="E431" s="114">
        <f>'[1]22'!F151</f>
        <v>0</v>
      </c>
      <c r="F431" s="114">
        <f>'[1]22'!G151</f>
        <v>0</v>
      </c>
      <c r="G431" s="114">
        <f>'[1]22'!H151</f>
        <v>0</v>
      </c>
      <c r="H431" s="114">
        <f>'[1]22'!I151</f>
        <v>0</v>
      </c>
      <c r="I431" s="114">
        <f>'[1]22'!J151</f>
        <v>0</v>
      </c>
      <c r="J431" s="114">
        <f>'[1]22'!K151</f>
        <v>0</v>
      </c>
      <c r="K431" s="114"/>
      <c r="L431" s="114"/>
    </row>
    <row r="432" spans="1:12" x14ac:dyDescent="0.2">
      <c r="A432" s="122">
        <v>426</v>
      </c>
      <c r="B432" s="115" t="s">
        <v>283</v>
      </c>
      <c r="C432" s="114">
        <f>SUM(D432:L432)</f>
        <v>0</v>
      </c>
      <c r="D432" s="114">
        <f>'[1]22'!E154</f>
        <v>0</v>
      </c>
      <c r="E432" s="114">
        <f>'[1]22'!F154</f>
        <v>0</v>
      </c>
      <c r="F432" s="114">
        <f>'[1]22'!G154</f>
        <v>0</v>
      </c>
      <c r="G432" s="114">
        <f>'[1]22'!H154</f>
        <v>0</v>
      </c>
      <c r="H432" s="114">
        <f>'[1]22'!I154</f>
        <v>0</v>
      </c>
      <c r="I432" s="114">
        <f>'[1]22'!J154</f>
        <v>0</v>
      </c>
      <c r="J432" s="114">
        <f>'[1]22'!K154</f>
        <v>0</v>
      </c>
      <c r="K432" s="114"/>
      <c r="L432" s="114"/>
    </row>
    <row r="433" spans="1:12" x14ac:dyDescent="0.2">
      <c r="A433" s="118" t="s">
        <v>308</v>
      </c>
      <c r="B433" s="129">
        <f>'[1]23'!$C$2</f>
        <v>0</v>
      </c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1:12" x14ac:dyDescent="0.2">
      <c r="A434" s="112">
        <v>3</v>
      </c>
      <c r="B434" s="121" t="s">
        <v>267</v>
      </c>
      <c r="C434" s="114">
        <f t="shared" ref="C434:L434" si="134">C435+C439+C445</f>
        <v>0</v>
      </c>
      <c r="D434" s="114">
        <f t="shared" si="134"/>
        <v>0</v>
      </c>
      <c r="E434" s="114">
        <f t="shared" si="134"/>
        <v>0</v>
      </c>
      <c r="F434" s="114">
        <f t="shared" si="134"/>
        <v>0</v>
      </c>
      <c r="G434" s="114">
        <f t="shared" si="134"/>
        <v>0</v>
      </c>
      <c r="H434" s="114">
        <f t="shared" si="134"/>
        <v>0</v>
      </c>
      <c r="I434" s="114">
        <f t="shared" si="134"/>
        <v>0</v>
      </c>
      <c r="J434" s="114">
        <f t="shared" si="134"/>
        <v>0</v>
      </c>
      <c r="K434" s="114">
        <f t="shared" si="134"/>
        <v>0</v>
      </c>
      <c r="L434" s="114">
        <f t="shared" si="134"/>
        <v>0</v>
      </c>
    </row>
    <row r="435" spans="1:12" x14ac:dyDescent="0.2">
      <c r="A435" s="112">
        <v>31</v>
      </c>
      <c r="B435" s="121" t="s">
        <v>268</v>
      </c>
      <c r="C435" s="114">
        <f t="shared" ref="C435:L435" si="135">SUM(C436:C438)</f>
        <v>0</v>
      </c>
      <c r="D435" s="114">
        <f t="shared" si="135"/>
        <v>0</v>
      </c>
      <c r="E435" s="114">
        <f t="shared" si="135"/>
        <v>0</v>
      </c>
      <c r="F435" s="114">
        <f t="shared" si="135"/>
        <v>0</v>
      </c>
      <c r="G435" s="114">
        <f t="shared" si="135"/>
        <v>0</v>
      </c>
      <c r="H435" s="114">
        <f t="shared" si="135"/>
        <v>0</v>
      </c>
      <c r="I435" s="114">
        <f t="shared" si="135"/>
        <v>0</v>
      </c>
      <c r="J435" s="114">
        <f t="shared" si="135"/>
        <v>0</v>
      </c>
      <c r="K435" s="114">
        <f t="shared" si="135"/>
        <v>0</v>
      </c>
      <c r="L435" s="114">
        <f t="shared" si="135"/>
        <v>0</v>
      </c>
    </row>
    <row r="436" spans="1:12" x14ac:dyDescent="0.2">
      <c r="A436" s="122">
        <v>311</v>
      </c>
      <c r="B436" s="115" t="s">
        <v>269</v>
      </c>
      <c r="C436" s="114">
        <f>SUM(D436:L436)</f>
        <v>0</v>
      </c>
      <c r="D436" s="114">
        <f>'[1]23'!E10</f>
        <v>0</v>
      </c>
      <c r="E436" s="114">
        <f>'[1]23'!F10</f>
        <v>0</v>
      </c>
      <c r="F436" s="114">
        <f>'[1]23'!G10</f>
        <v>0</v>
      </c>
      <c r="G436" s="114">
        <f>'[1]23'!H10</f>
        <v>0</v>
      </c>
      <c r="H436" s="114">
        <f>'[1]23'!I10</f>
        <v>0</v>
      </c>
      <c r="I436" s="114">
        <f>'[1]23'!J10</f>
        <v>0</v>
      </c>
      <c r="J436" s="114">
        <f>'[1]23'!K10</f>
        <v>0</v>
      </c>
      <c r="K436" s="114"/>
      <c r="L436" s="114"/>
    </row>
    <row r="437" spans="1:12" x14ac:dyDescent="0.2">
      <c r="A437" s="122">
        <v>312</v>
      </c>
      <c r="B437" s="115" t="s">
        <v>270</v>
      </c>
      <c r="C437" s="114">
        <f>SUM(D437:L437)</f>
        <v>0</v>
      </c>
      <c r="D437" s="114">
        <f>'[1]23'!E15</f>
        <v>0</v>
      </c>
      <c r="E437" s="114">
        <f>'[1]23'!F15</f>
        <v>0</v>
      </c>
      <c r="F437" s="114">
        <f>'[1]23'!G15</f>
        <v>0</v>
      </c>
      <c r="G437" s="114">
        <f>'[1]23'!H15</f>
        <v>0</v>
      </c>
      <c r="H437" s="114">
        <f>'[1]23'!I15</f>
        <v>0</v>
      </c>
      <c r="I437" s="114">
        <f>'[1]23'!J15</f>
        <v>0</v>
      </c>
      <c r="J437" s="114">
        <f>'[1]23'!K15</f>
        <v>0</v>
      </c>
      <c r="K437" s="114"/>
      <c r="L437" s="114"/>
    </row>
    <row r="438" spans="1:12" x14ac:dyDescent="0.2">
      <c r="A438" s="122">
        <v>313</v>
      </c>
      <c r="B438" s="115" t="s">
        <v>271</v>
      </c>
      <c r="C438" s="114">
        <f>SUM(D438:L438)</f>
        <v>0</v>
      </c>
      <c r="D438" s="114">
        <f>'[1]23'!E17</f>
        <v>0</v>
      </c>
      <c r="E438" s="114">
        <f>'[1]23'!F17</f>
        <v>0</v>
      </c>
      <c r="F438" s="114">
        <f>'[1]23'!G17</f>
        <v>0</v>
      </c>
      <c r="G438" s="114">
        <f>'[1]23'!H17</f>
        <v>0</v>
      </c>
      <c r="H438" s="114">
        <f>'[1]23'!I17</f>
        <v>0</v>
      </c>
      <c r="I438" s="114">
        <f>'[1]23'!J17</f>
        <v>0</v>
      </c>
      <c r="J438" s="114">
        <f>'[1]23'!K17</f>
        <v>0</v>
      </c>
      <c r="K438" s="114"/>
      <c r="L438" s="114"/>
    </row>
    <row r="439" spans="1:12" x14ac:dyDescent="0.2">
      <c r="A439" s="112">
        <v>32</v>
      </c>
      <c r="B439" s="121" t="s">
        <v>12</v>
      </c>
      <c r="C439" s="114">
        <f t="shared" ref="C439:L439" si="136">SUM(C440:C444)</f>
        <v>0</v>
      </c>
      <c r="D439" s="114">
        <f t="shared" si="136"/>
        <v>0</v>
      </c>
      <c r="E439" s="114">
        <f t="shared" si="136"/>
        <v>0</v>
      </c>
      <c r="F439" s="114">
        <f t="shared" si="136"/>
        <v>0</v>
      </c>
      <c r="G439" s="114">
        <f t="shared" si="136"/>
        <v>0</v>
      </c>
      <c r="H439" s="114">
        <f t="shared" si="136"/>
        <v>0</v>
      </c>
      <c r="I439" s="114">
        <f t="shared" si="136"/>
        <v>0</v>
      </c>
      <c r="J439" s="114">
        <f t="shared" si="136"/>
        <v>0</v>
      </c>
      <c r="K439" s="114">
        <f t="shared" si="136"/>
        <v>0</v>
      </c>
      <c r="L439" s="114">
        <f t="shared" si="136"/>
        <v>0</v>
      </c>
    </row>
    <row r="440" spans="1:12" x14ac:dyDescent="0.2">
      <c r="A440" s="122">
        <v>321</v>
      </c>
      <c r="B440" s="115" t="s">
        <v>13</v>
      </c>
      <c r="C440" s="114">
        <f>SUM(D440:L440)</f>
        <v>0</v>
      </c>
      <c r="D440" s="114">
        <f>'[1]23'!E21</f>
        <v>0</v>
      </c>
      <c r="E440" s="114">
        <f>'[1]23'!F21</f>
        <v>0</v>
      </c>
      <c r="F440" s="114">
        <f>'[1]23'!G21</f>
        <v>0</v>
      </c>
      <c r="G440" s="114">
        <f>'[1]23'!H21</f>
        <v>0</v>
      </c>
      <c r="H440" s="114">
        <f>'[1]23'!I21</f>
        <v>0</v>
      </c>
      <c r="I440" s="114">
        <f>'[1]23'!J21</f>
        <v>0</v>
      </c>
      <c r="J440" s="114">
        <f>'[1]23'!K21</f>
        <v>0</v>
      </c>
      <c r="K440" s="114"/>
      <c r="L440" s="114"/>
    </row>
    <row r="441" spans="1:12" x14ac:dyDescent="0.2">
      <c r="A441" s="122">
        <v>322</v>
      </c>
      <c r="B441" s="115" t="s">
        <v>19</v>
      </c>
      <c r="C441" s="114">
        <f>SUM(D441:L441)</f>
        <v>0</v>
      </c>
      <c r="D441" s="114">
        <f>'[1]23'!E26</f>
        <v>0</v>
      </c>
      <c r="E441" s="114">
        <f>'[1]23'!F26</f>
        <v>0</v>
      </c>
      <c r="F441" s="114">
        <f>'[1]23'!G26</f>
        <v>0</v>
      </c>
      <c r="G441" s="114">
        <f>'[1]23'!H26</f>
        <v>0</v>
      </c>
      <c r="H441" s="114">
        <f>'[1]23'!I26</f>
        <v>0</v>
      </c>
      <c r="I441" s="114">
        <f>'[1]23'!J26</f>
        <v>0</v>
      </c>
      <c r="J441" s="114">
        <f>'[1]23'!K26</f>
        <v>0</v>
      </c>
      <c r="K441" s="114"/>
      <c r="L441" s="114"/>
    </row>
    <row r="442" spans="1:12" x14ac:dyDescent="0.2">
      <c r="A442" s="122">
        <v>323</v>
      </c>
      <c r="B442" s="115" t="s">
        <v>87</v>
      </c>
      <c r="C442" s="114">
        <f>SUM(D442:L442)</f>
        <v>0</v>
      </c>
      <c r="D442" s="114">
        <f>'[1]23'!E52</f>
        <v>0</v>
      </c>
      <c r="E442" s="114">
        <f>'[1]23'!F52</f>
        <v>0</v>
      </c>
      <c r="F442" s="114">
        <f>'[1]23'!G52</f>
        <v>0</v>
      </c>
      <c r="G442" s="114">
        <f>'[1]23'!H52</f>
        <v>0</v>
      </c>
      <c r="H442" s="114">
        <f>'[1]23'!I52</f>
        <v>0</v>
      </c>
      <c r="I442" s="114">
        <f>'[1]23'!J52</f>
        <v>0</v>
      </c>
      <c r="J442" s="114">
        <f>'[1]23'!K52</f>
        <v>0</v>
      </c>
      <c r="K442" s="114"/>
      <c r="L442" s="114"/>
    </row>
    <row r="443" spans="1:12" ht="25.5" x14ac:dyDescent="0.2">
      <c r="A443" s="122">
        <v>324</v>
      </c>
      <c r="B443" s="115" t="s">
        <v>272</v>
      </c>
      <c r="C443" s="114">
        <f>SUM(D443:L443)</f>
        <v>0</v>
      </c>
      <c r="D443" s="114">
        <f>'[1]23'!E98</f>
        <v>0</v>
      </c>
      <c r="E443" s="114">
        <f>'[1]23'!F98</f>
        <v>0</v>
      </c>
      <c r="F443" s="114">
        <f>'[1]23'!G98</f>
        <v>0</v>
      </c>
      <c r="G443" s="114">
        <f>'[1]23'!H98</f>
        <v>0</v>
      </c>
      <c r="H443" s="114">
        <f>'[1]23'!I98</f>
        <v>0</v>
      </c>
      <c r="I443" s="114">
        <f>'[1]23'!J98</f>
        <v>0</v>
      </c>
      <c r="J443" s="114">
        <f>'[1]23'!K98</f>
        <v>0</v>
      </c>
      <c r="K443" s="114"/>
      <c r="L443" s="114"/>
    </row>
    <row r="444" spans="1:12" x14ac:dyDescent="0.2">
      <c r="A444" s="122">
        <v>329</v>
      </c>
      <c r="B444" s="115" t="s">
        <v>174</v>
      </c>
      <c r="C444" s="114">
        <f>SUM(D444:L444)</f>
        <v>0</v>
      </c>
      <c r="D444" s="114">
        <f>'[1]23'!E104</f>
        <v>0</v>
      </c>
      <c r="E444" s="114">
        <f>'[1]23'!F104</f>
        <v>0</v>
      </c>
      <c r="F444" s="114">
        <f>'[1]23'!G104</f>
        <v>0</v>
      </c>
      <c r="G444" s="114">
        <f>'[1]23'!H104</f>
        <v>0</v>
      </c>
      <c r="H444" s="114">
        <f>'[1]23'!I104</f>
        <v>0</v>
      </c>
      <c r="I444" s="114">
        <f>'[1]23'!J104</f>
        <v>0</v>
      </c>
      <c r="J444" s="114">
        <f>'[1]23'!K104</f>
        <v>0</v>
      </c>
      <c r="K444" s="114"/>
      <c r="L444" s="114"/>
    </row>
    <row r="445" spans="1:12" x14ac:dyDescent="0.2">
      <c r="A445" s="112">
        <v>34</v>
      </c>
      <c r="B445" s="121" t="s">
        <v>273</v>
      </c>
      <c r="C445" s="114">
        <f t="shared" ref="C445:L445" si="137">C446</f>
        <v>0</v>
      </c>
      <c r="D445" s="114">
        <f t="shared" si="137"/>
        <v>0</v>
      </c>
      <c r="E445" s="114">
        <f t="shared" si="137"/>
        <v>0</v>
      </c>
      <c r="F445" s="114">
        <f t="shared" si="137"/>
        <v>0</v>
      </c>
      <c r="G445" s="114">
        <f t="shared" si="137"/>
        <v>0</v>
      </c>
      <c r="H445" s="114">
        <f t="shared" si="137"/>
        <v>0</v>
      </c>
      <c r="I445" s="114">
        <f t="shared" si="137"/>
        <v>0</v>
      </c>
      <c r="J445" s="114">
        <f t="shared" si="137"/>
        <v>0</v>
      </c>
      <c r="K445" s="114">
        <f t="shared" si="137"/>
        <v>0</v>
      </c>
      <c r="L445" s="114">
        <f t="shared" si="137"/>
        <v>0</v>
      </c>
    </row>
    <row r="446" spans="1:12" x14ac:dyDescent="0.2">
      <c r="A446" s="122">
        <v>343</v>
      </c>
      <c r="B446" s="115" t="s">
        <v>184</v>
      </c>
      <c r="C446" s="114">
        <f>SUM(D446:L446)</f>
        <v>0</v>
      </c>
      <c r="D446" s="114">
        <f>'[1]23'!E122</f>
        <v>0</v>
      </c>
      <c r="E446" s="114">
        <f>'[1]23'!F122</f>
        <v>0</v>
      </c>
      <c r="F446" s="114">
        <f>'[1]23'!G122</f>
        <v>0</v>
      </c>
      <c r="G446" s="114">
        <f>'[1]23'!H122</f>
        <v>0</v>
      </c>
      <c r="H446" s="114">
        <f>'[1]23'!I122</f>
        <v>0</v>
      </c>
      <c r="I446" s="114">
        <f>'[1]23'!J122</f>
        <v>0</v>
      </c>
      <c r="J446" s="114">
        <f>'[1]23'!K122</f>
        <v>0</v>
      </c>
      <c r="K446" s="114"/>
      <c r="L446" s="114"/>
    </row>
    <row r="447" spans="1:12" ht="25.5" x14ac:dyDescent="0.2">
      <c r="A447" s="112">
        <v>4</v>
      </c>
      <c r="B447" s="121" t="s">
        <v>189</v>
      </c>
      <c r="C447" s="114">
        <f t="shared" ref="C447:L447" si="138">C448</f>
        <v>0</v>
      </c>
      <c r="D447" s="114">
        <f t="shared" si="138"/>
        <v>0</v>
      </c>
      <c r="E447" s="114">
        <f t="shared" si="138"/>
        <v>0</v>
      </c>
      <c r="F447" s="114">
        <f t="shared" si="138"/>
        <v>0</v>
      </c>
      <c r="G447" s="114">
        <f t="shared" si="138"/>
        <v>0</v>
      </c>
      <c r="H447" s="114">
        <f t="shared" si="138"/>
        <v>0</v>
      </c>
      <c r="I447" s="114">
        <f t="shared" si="138"/>
        <v>0</v>
      </c>
      <c r="J447" s="114">
        <f t="shared" si="138"/>
        <v>0</v>
      </c>
      <c r="K447" s="114">
        <f t="shared" si="138"/>
        <v>0</v>
      </c>
      <c r="L447" s="114">
        <f t="shared" si="138"/>
        <v>0</v>
      </c>
    </row>
    <row r="448" spans="1:12" ht="25.5" x14ac:dyDescent="0.2">
      <c r="A448" s="112">
        <v>42</v>
      </c>
      <c r="B448" s="121" t="s">
        <v>280</v>
      </c>
      <c r="C448" s="114">
        <f t="shared" ref="C448:L448" si="139">SUM(C449:C451)</f>
        <v>0</v>
      </c>
      <c r="D448" s="114">
        <f t="shared" si="139"/>
        <v>0</v>
      </c>
      <c r="E448" s="114">
        <f t="shared" si="139"/>
        <v>0</v>
      </c>
      <c r="F448" s="114">
        <f t="shared" si="139"/>
        <v>0</v>
      </c>
      <c r="G448" s="114">
        <f t="shared" si="139"/>
        <v>0</v>
      </c>
      <c r="H448" s="114">
        <f t="shared" si="139"/>
        <v>0</v>
      </c>
      <c r="I448" s="114">
        <f t="shared" si="139"/>
        <v>0</v>
      </c>
      <c r="J448" s="114">
        <f t="shared" si="139"/>
        <v>0</v>
      </c>
      <c r="K448" s="114">
        <f t="shared" si="139"/>
        <v>0</v>
      </c>
      <c r="L448" s="114">
        <f t="shared" si="139"/>
        <v>0</v>
      </c>
    </row>
    <row r="449" spans="1:12" x14ac:dyDescent="0.2">
      <c r="A449" s="122">
        <v>422</v>
      </c>
      <c r="B449" s="115" t="s">
        <v>191</v>
      </c>
      <c r="C449" s="114">
        <f>SUM(D449:L449)</f>
        <v>0</v>
      </c>
      <c r="D449" s="114">
        <f>'[1]23'!E129</f>
        <v>0</v>
      </c>
      <c r="E449" s="114">
        <f>'[1]23'!F129</f>
        <v>0</v>
      </c>
      <c r="F449" s="114">
        <f>'[1]23'!G129</f>
        <v>0</v>
      </c>
      <c r="G449" s="114">
        <f>'[1]23'!H129</f>
        <v>0</v>
      </c>
      <c r="H449" s="114">
        <f>'[1]23'!I129</f>
        <v>0</v>
      </c>
      <c r="I449" s="114">
        <f>'[1]23'!J129</f>
        <v>0</v>
      </c>
      <c r="J449" s="114">
        <f>'[1]23'!K129</f>
        <v>0</v>
      </c>
      <c r="K449" s="114"/>
      <c r="L449" s="114"/>
    </row>
    <row r="450" spans="1:12" ht="25.5" x14ac:dyDescent="0.2">
      <c r="A450" s="122">
        <v>424</v>
      </c>
      <c r="B450" s="115" t="s">
        <v>282</v>
      </c>
      <c r="C450" s="114">
        <f>SUM(D450:L450)</f>
        <v>0</v>
      </c>
      <c r="D450" s="114">
        <f>'[1]23'!E151</f>
        <v>0</v>
      </c>
      <c r="E450" s="114">
        <f>'[1]23'!F151</f>
        <v>0</v>
      </c>
      <c r="F450" s="114">
        <f>'[1]23'!G151</f>
        <v>0</v>
      </c>
      <c r="G450" s="114">
        <f>'[1]23'!H151</f>
        <v>0</v>
      </c>
      <c r="H450" s="114">
        <f>'[1]23'!I151</f>
        <v>0</v>
      </c>
      <c r="I450" s="114">
        <f>'[1]23'!J151</f>
        <v>0</v>
      </c>
      <c r="J450" s="114">
        <f>'[1]23'!K151</f>
        <v>0</v>
      </c>
      <c r="K450" s="114"/>
      <c r="L450" s="114"/>
    </row>
    <row r="451" spans="1:12" x14ac:dyDescent="0.2">
      <c r="A451" s="122">
        <v>426</v>
      </c>
      <c r="B451" s="115" t="s">
        <v>283</v>
      </c>
      <c r="C451" s="114">
        <f>SUM(D451:L451)</f>
        <v>0</v>
      </c>
      <c r="D451" s="114">
        <f>'[1]23'!E154</f>
        <v>0</v>
      </c>
      <c r="E451" s="114">
        <f>'[1]23'!F154</f>
        <v>0</v>
      </c>
      <c r="F451" s="114">
        <f>'[1]23'!G154</f>
        <v>0</v>
      </c>
      <c r="G451" s="114">
        <f>'[1]23'!H154</f>
        <v>0</v>
      </c>
      <c r="H451" s="114">
        <f>'[1]23'!I154</f>
        <v>0</v>
      </c>
      <c r="I451" s="114">
        <f>'[1]23'!J154</f>
        <v>0</v>
      </c>
      <c r="J451" s="114">
        <f>'[1]23'!K154</f>
        <v>0</v>
      </c>
      <c r="K451" s="114"/>
      <c r="L451" s="114"/>
    </row>
    <row r="452" spans="1:12" x14ac:dyDescent="0.2">
      <c r="A452" s="118" t="s">
        <v>309</v>
      </c>
      <c r="B452" s="129">
        <f>'[1]24'!$C$2</f>
        <v>0</v>
      </c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1:12" x14ac:dyDescent="0.2">
      <c r="A453" s="112">
        <v>3</v>
      </c>
      <c r="B453" s="121" t="s">
        <v>267</v>
      </c>
      <c r="C453" s="114">
        <f t="shared" ref="C453:L453" si="140">C454+C458+C464</f>
        <v>0</v>
      </c>
      <c r="D453" s="114">
        <f t="shared" si="140"/>
        <v>0</v>
      </c>
      <c r="E453" s="114">
        <f t="shared" si="140"/>
        <v>0</v>
      </c>
      <c r="F453" s="114">
        <f t="shared" si="140"/>
        <v>0</v>
      </c>
      <c r="G453" s="114">
        <f t="shared" si="140"/>
        <v>0</v>
      </c>
      <c r="H453" s="114">
        <f t="shared" si="140"/>
        <v>0</v>
      </c>
      <c r="I453" s="114">
        <f t="shared" si="140"/>
        <v>0</v>
      </c>
      <c r="J453" s="114">
        <f t="shared" si="140"/>
        <v>0</v>
      </c>
      <c r="K453" s="114">
        <f t="shared" si="140"/>
        <v>0</v>
      </c>
      <c r="L453" s="114">
        <f t="shared" si="140"/>
        <v>0</v>
      </c>
    </row>
    <row r="454" spans="1:12" x14ac:dyDescent="0.2">
      <c r="A454" s="112">
        <v>31</v>
      </c>
      <c r="B454" s="121" t="s">
        <v>268</v>
      </c>
      <c r="C454" s="114">
        <f t="shared" ref="C454:L454" si="141">SUM(C455:C457)</f>
        <v>0</v>
      </c>
      <c r="D454" s="114">
        <f t="shared" si="141"/>
        <v>0</v>
      </c>
      <c r="E454" s="114">
        <f t="shared" si="141"/>
        <v>0</v>
      </c>
      <c r="F454" s="114">
        <f t="shared" si="141"/>
        <v>0</v>
      </c>
      <c r="G454" s="114">
        <f t="shared" si="141"/>
        <v>0</v>
      </c>
      <c r="H454" s="114">
        <f t="shared" si="141"/>
        <v>0</v>
      </c>
      <c r="I454" s="114">
        <f t="shared" si="141"/>
        <v>0</v>
      </c>
      <c r="J454" s="114">
        <f t="shared" si="141"/>
        <v>0</v>
      </c>
      <c r="K454" s="114">
        <f t="shared" si="141"/>
        <v>0</v>
      </c>
      <c r="L454" s="114">
        <f t="shared" si="141"/>
        <v>0</v>
      </c>
    </row>
    <row r="455" spans="1:12" x14ac:dyDescent="0.2">
      <c r="A455" s="122">
        <v>311</v>
      </c>
      <c r="B455" s="115" t="s">
        <v>269</v>
      </c>
      <c r="C455" s="114">
        <f>SUM(D455:L455)</f>
        <v>0</v>
      </c>
      <c r="D455" s="114">
        <f>'[1]24'!E10</f>
        <v>0</v>
      </c>
      <c r="E455" s="114">
        <f>'[1]24'!F10</f>
        <v>0</v>
      </c>
      <c r="F455" s="114">
        <f>'[1]24'!G10</f>
        <v>0</v>
      </c>
      <c r="G455" s="114">
        <f>'[1]24'!H10</f>
        <v>0</v>
      </c>
      <c r="H455" s="114">
        <f>'[1]24'!I10</f>
        <v>0</v>
      </c>
      <c r="I455" s="114">
        <f>'[1]24'!J10</f>
        <v>0</v>
      </c>
      <c r="J455" s="114">
        <f>'[1]24'!K10</f>
        <v>0</v>
      </c>
      <c r="K455" s="114"/>
      <c r="L455" s="114"/>
    </row>
    <row r="456" spans="1:12" x14ac:dyDescent="0.2">
      <c r="A456" s="122">
        <v>312</v>
      </c>
      <c r="B456" s="115" t="s">
        <v>270</v>
      </c>
      <c r="C456" s="114">
        <f>SUM(D456:L456)</f>
        <v>0</v>
      </c>
      <c r="D456" s="114">
        <f>'[1]24'!E15</f>
        <v>0</v>
      </c>
      <c r="E456" s="114">
        <f>'[1]24'!F15</f>
        <v>0</v>
      </c>
      <c r="F456" s="114">
        <f>'[1]24'!G15</f>
        <v>0</v>
      </c>
      <c r="G456" s="114">
        <f>'[1]24'!H15</f>
        <v>0</v>
      </c>
      <c r="H456" s="114">
        <f>'[1]24'!I15</f>
        <v>0</v>
      </c>
      <c r="I456" s="114">
        <f>'[1]24'!J15</f>
        <v>0</v>
      </c>
      <c r="J456" s="114">
        <f>'[1]24'!K15</f>
        <v>0</v>
      </c>
      <c r="K456" s="114"/>
      <c r="L456" s="114"/>
    </row>
    <row r="457" spans="1:12" x14ac:dyDescent="0.2">
      <c r="A457" s="122">
        <v>313</v>
      </c>
      <c r="B457" s="115" t="s">
        <v>271</v>
      </c>
      <c r="C457" s="114">
        <f>SUM(D457:L457)</f>
        <v>0</v>
      </c>
      <c r="D457" s="114">
        <f>'[1]24'!E17</f>
        <v>0</v>
      </c>
      <c r="E457" s="114">
        <f>'[1]24'!F17</f>
        <v>0</v>
      </c>
      <c r="F457" s="114">
        <f>'[1]24'!G17</f>
        <v>0</v>
      </c>
      <c r="G457" s="114">
        <f>'[1]24'!H17</f>
        <v>0</v>
      </c>
      <c r="H457" s="114">
        <f>'[1]24'!I17</f>
        <v>0</v>
      </c>
      <c r="I457" s="114">
        <f>'[1]24'!J17</f>
        <v>0</v>
      </c>
      <c r="J457" s="114">
        <f>'[1]24'!K17</f>
        <v>0</v>
      </c>
      <c r="K457" s="114"/>
      <c r="L457" s="114"/>
    </row>
    <row r="458" spans="1:12" x14ac:dyDescent="0.2">
      <c r="A458" s="112">
        <v>32</v>
      </c>
      <c r="B458" s="121" t="s">
        <v>12</v>
      </c>
      <c r="C458" s="114">
        <f t="shared" ref="C458:L458" si="142">SUM(C459:C463)</f>
        <v>0</v>
      </c>
      <c r="D458" s="114">
        <f t="shared" si="142"/>
        <v>0</v>
      </c>
      <c r="E458" s="114">
        <f t="shared" si="142"/>
        <v>0</v>
      </c>
      <c r="F458" s="114">
        <f t="shared" si="142"/>
        <v>0</v>
      </c>
      <c r="G458" s="114">
        <f t="shared" si="142"/>
        <v>0</v>
      </c>
      <c r="H458" s="114">
        <f t="shared" si="142"/>
        <v>0</v>
      </c>
      <c r="I458" s="114">
        <f t="shared" si="142"/>
        <v>0</v>
      </c>
      <c r="J458" s="114">
        <f t="shared" si="142"/>
        <v>0</v>
      </c>
      <c r="K458" s="114">
        <f t="shared" si="142"/>
        <v>0</v>
      </c>
      <c r="L458" s="114">
        <f t="shared" si="142"/>
        <v>0</v>
      </c>
    </row>
    <row r="459" spans="1:12" x14ac:dyDescent="0.2">
      <c r="A459" s="122">
        <v>321</v>
      </c>
      <c r="B459" s="115" t="s">
        <v>13</v>
      </c>
      <c r="C459" s="114">
        <f>SUM(D459:L459)</f>
        <v>0</v>
      </c>
      <c r="D459" s="114">
        <f>'[1]24'!E21</f>
        <v>0</v>
      </c>
      <c r="E459" s="114">
        <f>'[1]24'!F21</f>
        <v>0</v>
      </c>
      <c r="F459" s="114">
        <f>'[1]24'!G21</f>
        <v>0</v>
      </c>
      <c r="G459" s="114">
        <f>'[1]24'!H21</f>
        <v>0</v>
      </c>
      <c r="H459" s="114">
        <f>'[1]24'!I21</f>
        <v>0</v>
      </c>
      <c r="I459" s="114">
        <f>'[1]24'!J21</f>
        <v>0</v>
      </c>
      <c r="J459" s="114">
        <f>'[1]24'!K21</f>
        <v>0</v>
      </c>
      <c r="K459" s="114"/>
      <c r="L459" s="114"/>
    </row>
    <row r="460" spans="1:12" x14ac:dyDescent="0.2">
      <c r="A460" s="122">
        <v>322</v>
      </c>
      <c r="B460" s="115" t="s">
        <v>19</v>
      </c>
      <c r="C460" s="114">
        <f>SUM(D460:L460)</f>
        <v>0</v>
      </c>
      <c r="D460" s="114">
        <f>'[1]24'!E26</f>
        <v>0</v>
      </c>
      <c r="E460" s="114">
        <f>'[1]24'!F26</f>
        <v>0</v>
      </c>
      <c r="F460" s="114">
        <f>'[1]24'!G26</f>
        <v>0</v>
      </c>
      <c r="G460" s="114">
        <f>'[1]24'!H26</f>
        <v>0</v>
      </c>
      <c r="H460" s="114">
        <f>'[1]24'!I26</f>
        <v>0</v>
      </c>
      <c r="I460" s="114">
        <f>'[1]24'!J26</f>
        <v>0</v>
      </c>
      <c r="J460" s="114">
        <f>'[1]24'!K26</f>
        <v>0</v>
      </c>
      <c r="K460" s="114"/>
      <c r="L460" s="114"/>
    </row>
    <row r="461" spans="1:12" x14ac:dyDescent="0.2">
      <c r="A461" s="122">
        <v>323</v>
      </c>
      <c r="B461" s="115" t="s">
        <v>87</v>
      </c>
      <c r="C461" s="114">
        <f>SUM(D461:L461)</f>
        <v>0</v>
      </c>
      <c r="D461" s="114">
        <f>'[1]24'!E52</f>
        <v>0</v>
      </c>
      <c r="E461" s="114">
        <f>'[1]24'!F52</f>
        <v>0</v>
      </c>
      <c r="F461" s="114">
        <f>'[1]24'!G52</f>
        <v>0</v>
      </c>
      <c r="G461" s="114">
        <f>'[1]24'!H52</f>
        <v>0</v>
      </c>
      <c r="H461" s="114">
        <f>'[1]24'!I52</f>
        <v>0</v>
      </c>
      <c r="I461" s="114">
        <f>'[1]24'!J52</f>
        <v>0</v>
      </c>
      <c r="J461" s="114">
        <f>'[1]24'!K52</f>
        <v>0</v>
      </c>
      <c r="K461" s="114"/>
      <c r="L461" s="114"/>
    </row>
    <row r="462" spans="1:12" ht="25.5" x14ac:dyDescent="0.2">
      <c r="A462" s="122">
        <v>324</v>
      </c>
      <c r="B462" s="115" t="s">
        <v>272</v>
      </c>
      <c r="C462" s="114">
        <f>SUM(D462:L462)</f>
        <v>0</v>
      </c>
      <c r="D462" s="114">
        <f>'[1]24'!E98</f>
        <v>0</v>
      </c>
      <c r="E462" s="114">
        <f>'[1]24'!F98</f>
        <v>0</v>
      </c>
      <c r="F462" s="114">
        <f>'[1]24'!G98</f>
        <v>0</v>
      </c>
      <c r="G462" s="114">
        <f>'[1]24'!H98</f>
        <v>0</v>
      </c>
      <c r="H462" s="114">
        <f>'[1]24'!I98</f>
        <v>0</v>
      </c>
      <c r="I462" s="114">
        <f>'[1]24'!J98</f>
        <v>0</v>
      </c>
      <c r="J462" s="114">
        <f>'[1]24'!K98</f>
        <v>0</v>
      </c>
      <c r="K462" s="114"/>
      <c r="L462" s="114"/>
    </row>
    <row r="463" spans="1:12" x14ac:dyDescent="0.2">
      <c r="A463" s="122">
        <v>329</v>
      </c>
      <c r="B463" s="115" t="s">
        <v>174</v>
      </c>
      <c r="C463" s="114">
        <f>SUM(D463:L463)</f>
        <v>0</v>
      </c>
      <c r="D463" s="114">
        <f>'[1]24'!E104</f>
        <v>0</v>
      </c>
      <c r="E463" s="114">
        <f>'[1]24'!F104</f>
        <v>0</v>
      </c>
      <c r="F463" s="114">
        <f>'[1]24'!G104</f>
        <v>0</v>
      </c>
      <c r="G463" s="114">
        <f>'[1]24'!H104</f>
        <v>0</v>
      </c>
      <c r="H463" s="114">
        <f>'[1]24'!I104</f>
        <v>0</v>
      </c>
      <c r="I463" s="114">
        <f>'[1]24'!J104</f>
        <v>0</v>
      </c>
      <c r="J463" s="114">
        <f>'[1]24'!K104</f>
        <v>0</v>
      </c>
      <c r="K463" s="114"/>
      <c r="L463" s="114"/>
    </row>
    <row r="464" spans="1:12" x14ac:dyDescent="0.2">
      <c r="A464" s="112">
        <v>34</v>
      </c>
      <c r="B464" s="121" t="s">
        <v>273</v>
      </c>
      <c r="C464" s="114">
        <f t="shared" ref="C464:L464" si="143">C465</f>
        <v>0</v>
      </c>
      <c r="D464" s="114">
        <f t="shared" si="143"/>
        <v>0</v>
      </c>
      <c r="E464" s="114">
        <f t="shared" si="143"/>
        <v>0</v>
      </c>
      <c r="F464" s="114">
        <f t="shared" si="143"/>
        <v>0</v>
      </c>
      <c r="G464" s="114">
        <f t="shared" si="143"/>
        <v>0</v>
      </c>
      <c r="H464" s="114">
        <f t="shared" si="143"/>
        <v>0</v>
      </c>
      <c r="I464" s="114">
        <f t="shared" si="143"/>
        <v>0</v>
      </c>
      <c r="J464" s="114">
        <f t="shared" si="143"/>
        <v>0</v>
      </c>
      <c r="K464" s="114">
        <f t="shared" si="143"/>
        <v>0</v>
      </c>
      <c r="L464" s="114">
        <f t="shared" si="143"/>
        <v>0</v>
      </c>
    </row>
    <row r="465" spans="1:12" x14ac:dyDescent="0.2">
      <c r="A465" s="122">
        <v>343</v>
      </c>
      <c r="B465" s="115" t="s">
        <v>184</v>
      </c>
      <c r="C465" s="114">
        <f>SUM(D465:L465)</f>
        <v>0</v>
      </c>
      <c r="D465" s="114">
        <f>'[1]24'!E122</f>
        <v>0</v>
      </c>
      <c r="E465" s="114">
        <f>'[1]24'!F122</f>
        <v>0</v>
      </c>
      <c r="F465" s="114">
        <f>'[1]24'!G122</f>
        <v>0</v>
      </c>
      <c r="G465" s="114">
        <f>'[1]24'!H122</f>
        <v>0</v>
      </c>
      <c r="H465" s="114">
        <f>'[1]24'!I122</f>
        <v>0</v>
      </c>
      <c r="I465" s="114">
        <f>'[1]24'!J122</f>
        <v>0</v>
      </c>
      <c r="J465" s="114">
        <f>'[1]24'!K122</f>
        <v>0</v>
      </c>
      <c r="K465" s="114"/>
      <c r="L465" s="114"/>
    </row>
    <row r="466" spans="1:12" ht="25.5" x14ac:dyDescent="0.2">
      <c r="A466" s="112">
        <v>4</v>
      </c>
      <c r="B466" s="121" t="s">
        <v>189</v>
      </c>
      <c r="C466" s="114">
        <f t="shared" ref="C466:L466" si="144">C467</f>
        <v>0</v>
      </c>
      <c r="D466" s="114">
        <f t="shared" si="144"/>
        <v>0</v>
      </c>
      <c r="E466" s="114">
        <f t="shared" si="144"/>
        <v>0</v>
      </c>
      <c r="F466" s="114">
        <f t="shared" si="144"/>
        <v>0</v>
      </c>
      <c r="G466" s="114">
        <f t="shared" si="144"/>
        <v>0</v>
      </c>
      <c r="H466" s="114">
        <f t="shared" si="144"/>
        <v>0</v>
      </c>
      <c r="I466" s="114">
        <f t="shared" si="144"/>
        <v>0</v>
      </c>
      <c r="J466" s="114">
        <f t="shared" si="144"/>
        <v>0</v>
      </c>
      <c r="K466" s="114">
        <f t="shared" si="144"/>
        <v>0</v>
      </c>
      <c r="L466" s="114">
        <f t="shared" si="144"/>
        <v>0</v>
      </c>
    </row>
    <row r="467" spans="1:12" ht="25.5" x14ac:dyDescent="0.2">
      <c r="A467" s="112">
        <v>42</v>
      </c>
      <c r="B467" s="121" t="s">
        <v>280</v>
      </c>
      <c r="C467" s="114">
        <f t="shared" ref="C467:L467" si="145">SUM(C468:C470)</f>
        <v>0</v>
      </c>
      <c r="D467" s="114">
        <f t="shared" si="145"/>
        <v>0</v>
      </c>
      <c r="E467" s="114">
        <f t="shared" si="145"/>
        <v>0</v>
      </c>
      <c r="F467" s="114">
        <f t="shared" si="145"/>
        <v>0</v>
      </c>
      <c r="G467" s="114">
        <f t="shared" si="145"/>
        <v>0</v>
      </c>
      <c r="H467" s="114">
        <f t="shared" si="145"/>
        <v>0</v>
      </c>
      <c r="I467" s="114">
        <f t="shared" si="145"/>
        <v>0</v>
      </c>
      <c r="J467" s="114">
        <f t="shared" si="145"/>
        <v>0</v>
      </c>
      <c r="K467" s="114">
        <f t="shared" si="145"/>
        <v>0</v>
      </c>
      <c r="L467" s="114">
        <f t="shared" si="145"/>
        <v>0</v>
      </c>
    </row>
    <row r="468" spans="1:12" x14ac:dyDescent="0.2">
      <c r="A468" s="122">
        <v>422</v>
      </c>
      <c r="B468" s="115" t="s">
        <v>191</v>
      </c>
      <c r="C468" s="114">
        <f>SUM(D468:L468)</f>
        <v>0</v>
      </c>
      <c r="D468" s="114">
        <f>'[1]24'!E129</f>
        <v>0</v>
      </c>
      <c r="E468" s="114">
        <f>'[1]24'!F129</f>
        <v>0</v>
      </c>
      <c r="F468" s="114">
        <f>'[1]24'!G129</f>
        <v>0</v>
      </c>
      <c r="G468" s="114">
        <f>'[1]24'!H129</f>
        <v>0</v>
      </c>
      <c r="H468" s="114">
        <f>'[1]24'!I129</f>
        <v>0</v>
      </c>
      <c r="I468" s="114">
        <f>'[1]24'!J129</f>
        <v>0</v>
      </c>
      <c r="J468" s="114">
        <f>'[1]24'!K129</f>
        <v>0</v>
      </c>
      <c r="K468" s="114"/>
      <c r="L468" s="114"/>
    </row>
    <row r="469" spans="1:12" ht="25.5" x14ac:dyDescent="0.2">
      <c r="A469" s="122">
        <v>424</v>
      </c>
      <c r="B469" s="115" t="s">
        <v>282</v>
      </c>
      <c r="C469" s="114">
        <f>SUM(D469:L469)</f>
        <v>0</v>
      </c>
      <c r="D469" s="114">
        <f>'[1]24'!E151</f>
        <v>0</v>
      </c>
      <c r="E469" s="114">
        <f>'[1]24'!F151</f>
        <v>0</v>
      </c>
      <c r="F469" s="114">
        <f>'[1]24'!G151</f>
        <v>0</v>
      </c>
      <c r="G469" s="114">
        <f>'[1]24'!H151</f>
        <v>0</v>
      </c>
      <c r="H469" s="114">
        <f>'[1]24'!I151</f>
        <v>0</v>
      </c>
      <c r="I469" s="114">
        <f>'[1]24'!J151</f>
        <v>0</v>
      </c>
      <c r="J469" s="114">
        <f>'[1]24'!K151</f>
        <v>0</v>
      </c>
      <c r="K469" s="114"/>
      <c r="L469" s="114"/>
    </row>
    <row r="470" spans="1:12" x14ac:dyDescent="0.2">
      <c r="A470" s="122">
        <v>426</v>
      </c>
      <c r="B470" s="115" t="s">
        <v>283</v>
      </c>
      <c r="C470" s="114">
        <f>SUM(D470:L470)</f>
        <v>0</v>
      </c>
      <c r="D470" s="114">
        <f>'[1]24'!E154</f>
        <v>0</v>
      </c>
      <c r="E470" s="114">
        <f>'[1]24'!F154</f>
        <v>0</v>
      </c>
      <c r="F470" s="114">
        <f>'[1]24'!G154</f>
        <v>0</v>
      </c>
      <c r="G470" s="114">
        <f>'[1]24'!H154</f>
        <v>0</v>
      </c>
      <c r="H470" s="114">
        <f>'[1]24'!I154</f>
        <v>0</v>
      </c>
      <c r="I470" s="114">
        <f>'[1]24'!J154</f>
        <v>0</v>
      </c>
      <c r="J470" s="114">
        <f>'[1]24'!K154</f>
        <v>0</v>
      </c>
      <c r="K470" s="114"/>
      <c r="L470" s="114"/>
    </row>
    <row r="471" spans="1:12" x14ac:dyDescent="0.2">
      <c r="A471" s="118" t="s">
        <v>310</v>
      </c>
      <c r="B471" s="129">
        <f>'[1]25'!$C$2</f>
        <v>0</v>
      </c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1:12" x14ac:dyDescent="0.2">
      <c r="A472" s="112">
        <v>3</v>
      </c>
      <c r="B472" s="121" t="s">
        <v>267</v>
      </c>
      <c r="C472" s="114">
        <f t="shared" ref="C472:L472" si="146">C473+C477+C483</f>
        <v>0</v>
      </c>
      <c r="D472" s="114">
        <f t="shared" si="146"/>
        <v>0</v>
      </c>
      <c r="E472" s="114">
        <f t="shared" si="146"/>
        <v>0</v>
      </c>
      <c r="F472" s="114">
        <f t="shared" si="146"/>
        <v>0</v>
      </c>
      <c r="G472" s="114">
        <f t="shared" si="146"/>
        <v>0</v>
      </c>
      <c r="H472" s="114">
        <f t="shared" si="146"/>
        <v>0</v>
      </c>
      <c r="I472" s="114">
        <f t="shared" si="146"/>
        <v>0</v>
      </c>
      <c r="J472" s="114">
        <f t="shared" si="146"/>
        <v>0</v>
      </c>
      <c r="K472" s="114">
        <f t="shared" si="146"/>
        <v>0</v>
      </c>
      <c r="L472" s="114">
        <f t="shared" si="146"/>
        <v>0</v>
      </c>
    </row>
    <row r="473" spans="1:12" x14ac:dyDescent="0.2">
      <c r="A473" s="112">
        <v>31</v>
      </c>
      <c r="B473" s="121" t="s">
        <v>268</v>
      </c>
      <c r="C473" s="114">
        <f t="shared" ref="C473:L473" si="147">SUM(C474:C476)</f>
        <v>0</v>
      </c>
      <c r="D473" s="114">
        <f t="shared" si="147"/>
        <v>0</v>
      </c>
      <c r="E473" s="114">
        <f t="shared" si="147"/>
        <v>0</v>
      </c>
      <c r="F473" s="114">
        <f t="shared" si="147"/>
        <v>0</v>
      </c>
      <c r="G473" s="114">
        <f t="shared" si="147"/>
        <v>0</v>
      </c>
      <c r="H473" s="114">
        <f t="shared" si="147"/>
        <v>0</v>
      </c>
      <c r="I473" s="114">
        <f t="shared" si="147"/>
        <v>0</v>
      </c>
      <c r="J473" s="114">
        <f t="shared" si="147"/>
        <v>0</v>
      </c>
      <c r="K473" s="114">
        <f t="shared" si="147"/>
        <v>0</v>
      </c>
      <c r="L473" s="114">
        <f t="shared" si="147"/>
        <v>0</v>
      </c>
    </row>
    <row r="474" spans="1:12" x14ac:dyDescent="0.2">
      <c r="A474" s="122">
        <v>311</v>
      </c>
      <c r="B474" s="115" t="s">
        <v>269</v>
      </c>
      <c r="C474" s="114">
        <f>SUM(D474:L474)</f>
        <v>0</v>
      </c>
      <c r="D474" s="114">
        <f>'[1]25'!E10</f>
        <v>0</v>
      </c>
      <c r="E474" s="114">
        <f>'[1]25'!F10</f>
        <v>0</v>
      </c>
      <c r="F474" s="114">
        <f>'[1]25'!G10</f>
        <v>0</v>
      </c>
      <c r="G474" s="114">
        <f>'[1]25'!H10</f>
        <v>0</v>
      </c>
      <c r="H474" s="114">
        <f>'[1]25'!I10</f>
        <v>0</v>
      </c>
      <c r="I474" s="114">
        <f>'[1]25'!J10</f>
        <v>0</v>
      </c>
      <c r="J474" s="114">
        <f>'[1]25'!K10</f>
        <v>0</v>
      </c>
      <c r="K474" s="114"/>
      <c r="L474" s="114"/>
    </row>
    <row r="475" spans="1:12" x14ac:dyDescent="0.2">
      <c r="A475" s="122">
        <v>312</v>
      </c>
      <c r="B475" s="115" t="s">
        <v>270</v>
      </c>
      <c r="C475" s="114">
        <f>SUM(D475:L475)</f>
        <v>0</v>
      </c>
      <c r="D475" s="114">
        <f>'[1]25'!E15</f>
        <v>0</v>
      </c>
      <c r="E475" s="114">
        <f>'[1]25'!F15</f>
        <v>0</v>
      </c>
      <c r="F475" s="114">
        <f>'[1]25'!G15</f>
        <v>0</v>
      </c>
      <c r="G475" s="114">
        <f>'[1]25'!H15</f>
        <v>0</v>
      </c>
      <c r="H475" s="114">
        <f>'[1]25'!I15</f>
        <v>0</v>
      </c>
      <c r="I475" s="114">
        <f>'[1]25'!J15</f>
        <v>0</v>
      </c>
      <c r="J475" s="114">
        <f>'[1]25'!K15</f>
        <v>0</v>
      </c>
      <c r="K475" s="114"/>
      <c r="L475" s="114"/>
    </row>
    <row r="476" spans="1:12" x14ac:dyDescent="0.2">
      <c r="A476" s="122">
        <v>313</v>
      </c>
      <c r="B476" s="115" t="s">
        <v>271</v>
      </c>
      <c r="C476" s="114">
        <f>SUM(D476:L476)</f>
        <v>0</v>
      </c>
      <c r="D476" s="114">
        <f>'[1]25'!E17</f>
        <v>0</v>
      </c>
      <c r="E476" s="114">
        <f>'[1]25'!F17</f>
        <v>0</v>
      </c>
      <c r="F476" s="114">
        <f>'[1]25'!G17</f>
        <v>0</v>
      </c>
      <c r="G476" s="114">
        <f>'[1]25'!H17</f>
        <v>0</v>
      </c>
      <c r="H476" s="114">
        <f>'[1]25'!I17</f>
        <v>0</v>
      </c>
      <c r="I476" s="114">
        <f>'[1]25'!J17</f>
        <v>0</v>
      </c>
      <c r="J476" s="114">
        <f>'[1]25'!K17</f>
        <v>0</v>
      </c>
      <c r="K476" s="114"/>
      <c r="L476" s="114"/>
    </row>
    <row r="477" spans="1:12" x14ac:dyDescent="0.2">
      <c r="A477" s="112">
        <v>32</v>
      </c>
      <c r="B477" s="121" t="s">
        <v>12</v>
      </c>
      <c r="C477" s="114">
        <f t="shared" ref="C477:L477" si="148">SUM(C478:C482)</f>
        <v>0</v>
      </c>
      <c r="D477" s="114">
        <f t="shared" si="148"/>
        <v>0</v>
      </c>
      <c r="E477" s="114">
        <f t="shared" si="148"/>
        <v>0</v>
      </c>
      <c r="F477" s="114">
        <f t="shared" si="148"/>
        <v>0</v>
      </c>
      <c r="G477" s="114">
        <f t="shared" si="148"/>
        <v>0</v>
      </c>
      <c r="H477" s="114">
        <f t="shared" si="148"/>
        <v>0</v>
      </c>
      <c r="I477" s="114">
        <f t="shared" si="148"/>
        <v>0</v>
      </c>
      <c r="J477" s="114">
        <f t="shared" si="148"/>
        <v>0</v>
      </c>
      <c r="K477" s="114">
        <f t="shared" si="148"/>
        <v>0</v>
      </c>
      <c r="L477" s="114">
        <f t="shared" si="148"/>
        <v>0</v>
      </c>
    </row>
    <row r="478" spans="1:12" x14ac:dyDescent="0.2">
      <c r="A478" s="122">
        <v>321</v>
      </c>
      <c r="B478" s="115" t="s">
        <v>13</v>
      </c>
      <c r="C478" s="114">
        <f>SUM(D478:L478)</f>
        <v>0</v>
      </c>
      <c r="D478" s="114">
        <f>'[1]25'!E21</f>
        <v>0</v>
      </c>
      <c r="E478" s="114">
        <f>'[1]25'!F21</f>
        <v>0</v>
      </c>
      <c r="F478" s="114">
        <f>'[1]25'!G21</f>
        <v>0</v>
      </c>
      <c r="G478" s="114">
        <f>'[1]25'!H21</f>
        <v>0</v>
      </c>
      <c r="H478" s="114">
        <f>'[1]25'!I21</f>
        <v>0</v>
      </c>
      <c r="I478" s="114">
        <f>'[1]25'!J21</f>
        <v>0</v>
      </c>
      <c r="J478" s="114">
        <f>'[1]25'!K21</f>
        <v>0</v>
      </c>
      <c r="K478" s="114"/>
      <c r="L478" s="114"/>
    </row>
    <row r="479" spans="1:12" x14ac:dyDescent="0.2">
      <c r="A479" s="122">
        <v>322</v>
      </c>
      <c r="B479" s="115" t="s">
        <v>19</v>
      </c>
      <c r="C479" s="114">
        <f>SUM(D479:L479)</f>
        <v>0</v>
      </c>
      <c r="D479" s="114">
        <f>'[1]25'!E26</f>
        <v>0</v>
      </c>
      <c r="E479" s="114">
        <f>'[1]25'!F26</f>
        <v>0</v>
      </c>
      <c r="F479" s="114">
        <f>'[1]25'!G26</f>
        <v>0</v>
      </c>
      <c r="G479" s="114">
        <f>'[1]25'!H26</f>
        <v>0</v>
      </c>
      <c r="H479" s="114">
        <f>'[1]25'!I26</f>
        <v>0</v>
      </c>
      <c r="I479" s="114">
        <f>'[1]25'!J26</f>
        <v>0</v>
      </c>
      <c r="J479" s="114">
        <f>'[1]25'!K26</f>
        <v>0</v>
      </c>
      <c r="K479" s="114"/>
      <c r="L479" s="114"/>
    </row>
    <row r="480" spans="1:12" x14ac:dyDescent="0.2">
      <c r="A480" s="122">
        <v>323</v>
      </c>
      <c r="B480" s="115" t="s">
        <v>87</v>
      </c>
      <c r="C480" s="114">
        <f>SUM(D480:L480)</f>
        <v>0</v>
      </c>
      <c r="D480" s="114">
        <f>'[1]25'!E52</f>
        <v>0</v>
      </c>
      <c r="E480" s="114">
        <f>'[1]25'!F52</f>
        <v>0</v>
      </c>
      <c r="F480" s="114">
        <f>'[1]25'!G52</f>
        <v>0</v>
      </c>
      <c r="G480" s="114">
        <f>'[1]25'!H52</f>
        <v>0</v>
      </c>
      <c r="H480" s="114">
        <f>'[1]25'!I52</f>
        <v>0</v>
      </c>
      <c r="I480" s="114">
        <f>'[1]25'!J52</f>
        <v>0</v>
      </c>
      <c r="J480" s="114">
        <f>'[1]25'!K52</f>
        <v>0</v>
      </c>
      <c r="K480" s="114"/>
      <c r="L480" s="114"/>
    </row>
    <row r="481" spans="1:12" ht="25.5" x14ac:dyDescent="0.2">
      <c r="A481" s="122">
        <v>324</v>
      </c>
      <c r="B481" s="115" t="s">
        <v>272</v>
      </c>
      <c r="C481" s="114">
        <f>SUM(D481:L481)</f>
        <v>0</v>
      </c>
      <c r="D481" s="114">
        <f>'[1]25'!E98</f>
        <v>0</v>
      </c>
      <c r="E481" s="114">
        <f>'[1]25'!F98</f>
        <v>0</v>
      </c>
      <c r="F481" s="114">
        <f>'[1]25'!G98</f>
        <v>0</v>
      </c>
      <c r="G481" s="114">
        <f>'[1]25'!H98</f>
        <v>0</v>
      </c>
      <c r="H481" s="114">
        <f>'[1]25'!I98</f>
        <v>0</v>
      </c>
      <c r="I481" s="114">
        <f>'[1]25'!J98</f>
        <v>0</v>
      </c>
      <c r="J481" s="114">
        <f>'[1]25'!K98</f>
        <v>0</v>
      </c>
      <c r="K481" s="114"/>
      <c r="L481" s="114"/>
    </row>
    <row r="482" spans="1:12" x14ac:dyDescent="0.2">
      <c r="A482" s="122">
        <v>329</v>
      </c>
      <c r="B482" s="115" t="s">
        <v>174</v>
      </c>
      <c r="C482" s="114">
        <f>SUM(D482:L482)</f>
        <v>0</v>
      </c>
      <c r="D482" s="114">
        <f>'[1]25'!E104</f>
        <v>0</v>
      </c>
      <c r="E482" s="114">
        <f>'[1]25'!F104</f>
        <v>0</v>
      </c>
      <c r="F482" s="114">
        <f>'[1]25'!G104</f>
        <v>0</v>
      </c>
      <c r="G482" s="114">
        <f>'[1]25'!H104</f>
        <v>0</v>
      </c>
      <c r="H482" s="114">
        <f>'[1]25'!I104</f>
        <v>0</v>
      </c>
      <c r="I482" s="114">
        <f>'[1]25'!J104</f>
        <v>0</v>
      </c>
      <c r="J482" s="114">
        <f>'[1]25'!K104</f>
        <v>0</v>
      </c>
      <c r="K482" s="114"/>
      <c r="L482" s="114"/>
    </row>
    <row r="483" spans="1:12" x14ac:dyDescent="0.2">
      <c r="A483" s="112">
        <v>34</v>
      </c>
      <c r="B483" s="121" t="s">
        <v>273</v>
      </c>
      <c r="C483" s="114">
        <f t="shared" ref="C483:L483" si="149">C484</f>
        <v>0</v>
      </c>
      <c r="D483" s="114">
        <f t="shared" si="149"/>
        <v>0</v>
      </c>
      <c r="E483" s="114">
        <f t="shared" si="149"/>
        <v>0</v>
      </c>
      <c r="F483" s="114">
        <f t="shared" si="149"/>
        <v>0</v>
      </c>
      <c r="G483" s="114">
        <f t="shared" si="149"/>
        <v>0</v>
      </c>
      <c r="H483" s="114">
        <f t="shared" si="149"/>
        <v>0</v>
      </c>
      <c r="I483" s="114">
        <f t="shared" si="149"/>
        <v>0</v>
      </c>
      <c r="J483" s="114">
        <f t="shared" si="149"/>
        <v>0</v>
      </c>
      <c r="K483" s="114">
        <f t="shared" si="149"/>
        <v>0</v>
      </c>
      <c r="L483" s="114">
        <f t="shared" si="149"/>
        <v>0</v>
      </c>
    </row>
    <row r="484" spans="1:12" x14ac:dyDescent="0.2">
      <c r="A484" s="122">
        <v>343</v>
      </c>
      <c r="B484" s="115" t="s">
        <v>184</v>
      </c>
      <c r="C484" s="114">
        <f>SUM(D484:L484)</f>
        <v>0</v>
      </c>
      <c r="D484" s="114">
        <f>'[1]25'!E122</f>
        <v>0</v>
      </c>
      <c r="E484" s="114">
        <f>'[1]25'!F122</f>
        <v>0</v>
      </c>
      <c r="F484" s="114">
        <f>'[1]25'!G122</f>
        <v>0</v>
      </c>
      <c r="G484" s="114">
        <f>'[1]25'!H122</f>
        <v>0</v>
      </c>
      <c r="H484" s="114">
        <f>'[1]25'!I122</f>
        <v>0</v>
      </c>
      <c r="I484" s="114">
        <f>'[1]25'!J122</f>
        <v>0</v>
      </c>
      <c r="J484" s="114">
        <f>'[1]25'!K122</f>
        <v>0</v>
      </c>
      <c r="K484" s="114"/>
      <c r="L484" s="114"/>
    </row>
    <row r="485" spans="1:12" ht="25.5" x14ac:dyDescent="0.2">
      <c r="A485" s="112">
        <v>4</v>
      </c>
      <c r="B485" s="121" t="s">
        <v>189</v>
      </c>
      <c r="C485" s="114">
        <f t="shared" ref="C485:L485" si="150">C486</f>
        <v>0</v>
      </c>
      <c r="D485" s="114">
        <f t="shared" si="150"/>
        <v>0</v>
      </c>
      <c r="E485" s="114">
        <f t="shared" si="150"/>
        <v>0</v>
      </c>
      <c r="F485" s="114">
        <f t="shared" si="150"/>
        <v>0</v>
      </c>
      <c r="G485" s="114">
        <f t="shared" si="150"/>
        <v>0</v>
      </c>
      <c r="H485" s="114">
        <f t="shared" si="150"/>
        <v>0</v>
      </c>
      <c r="I485" s="114">
        <f t="shared" si="150"/>
        <v>0</v>
      </c>
      <c r="J485" s="114">
        <f t="shared" si="150"/>
        <v>0</v>
      </c>
      <c r="K485" s="114">
        <f t="shared" si="150"/>
        <v>0</v>
      </c>
      <c r="L485" s="114">
        <f t="shared" si="150"/>
        <v>0</v>
      </c>
    </row>
    <row r="486" spans="1:12" ht="25.5" x14ac:dyDescent="0.2">
      <c r="A486" s="112">
        <v>42</v>
      </c>
      <c r="B486" s="121" t="s">
        <v>280</v>
      </c>
      <c r="C486" s="114">
        <f t="shared" ref="C486:L486" si="151">SUM(C487:C489)</f>
        <v>0</v>
      </c>
      <c r="D486" s="114">
        <f t="shared" si="151"/>
        <v>0</v>
      </c>
      <c r="E486" s="114">
        <f t="shared" si="151"/>
        <v>0</v>
      </c>
      <c r="F486" s="114">
        <f t="shared" si="151"/>
        <v>0</v>
      </c>
      <c r="G486" s="114">
        <f t="shared" si="151"/>
        <v>0</v>
      </c>
      <c r="H486" s="114">
        <f t="shared" si="151"/>
        <v>0</v>
      </c>
      <c r="I486" s="114">
        <f t="shared" si="151"/>
        <v>0</v>
      </c>
      <c r="J486" s="114">
        <f t="shared" si="151"/>
        <v>0</v>
      </c>
      <c r="K486" s="114">
        <f t="shared" si="151"/>
        <v>0</v>
      </c>
      <c r="L486" s="114">
        <f t="shared" si="151"/>
        <v>0</v>
      </c>
    </row>
    <row r="487" spans="1:12" x14ac:dyDescent="0.2">
      <c r="A487" s="122">
        <v>422</v>
      </c>
      <c r="B487" s="115" t="s">
        <v>191</v>
      </c>
      <c r="C487" s="114">
        <f t="shared" ref="C487:C492" si="152">SUM(D487:L487)</f>
        <v>0</v>
      </c>
      <c r="D487" s="114">
        <f>'[1]25'!E129</f>
        <v>0</v>
      </c>
      <c r="E487" s="114">
        <f>'[1]25'!F129</f>
        <v>0</v>
      </c>
      <c r="F487" s="114">
        <f>'[1]25'!G129</f>
        <v>0</v>
      </c>
      <c r="G487" s="114">
        <f>'[1]25'!H129</f>
        <v>0</v>
      </c>
      <c r="H487" s="114">
        <f>'[1]25'!I129</f>
        <v>0</v>
      </c>
      <c r="I487" s="114">
        <f>'[1]25'!J129</f>
        <v>0</v>
      </c>
      <c r="J487" s="114">
        <f>'[1]25'!K129</f>
        <v>0</v>
      </c>
      <c r="K487" s="114"/>
      <c r="L487" s="114"/>
    </row>
    <row r="488" spans="1:12" ht="25.5" x14ac:dyDescent="0.2">
      <c r="A488" s="122">
        <v>424</v>
      </c>
      <c r="B488" s="115" t="s">
        <v>282</v>
      </c>
      <c r="C488" s="114">
        <f t="shared" si="152"/>
        <v>0</v>
      </c>
      <c r="D488" s="114">
        <f>'[1]25'!E151</f>
        <v>0</v>
      </c>
      <c r="E488" s="114">
        <f>'[1]25'!F151</f>
        <v>0</v>
      </c>
      <c r="F488" s="114">
        <f>'[1]25'!G151</f>
        <v>0</v>
      </c>
      <c r="G488" s="114">
        <f>'[1]25'!H151</f>
        <v>0</v>
      </c>
      <c r="H488" s="114">
        <f>'[1]25'!I151</f>
        <v>0</v>
      </c>
      <c r="I488" s="114">
        <f>'[1]25'!J151</f>
        <v>0</v>
      </c>
      <c r="J488" s="114">
        <f>'[1]25'!K151</f>
        <v>0</v>
      </c>
      <c r="K488" s="114"/>
      <c r="L488" s="114"/>
    </row>
    <row r="489" spans="1:12" x14ac:dyDescent="0.2">
      <c r="A489" s="122">
        <v>426</v>
      </c>
      <c r="B489" s="115" t="s">
        <v>283</v>
      </c>
      <c r="C489" s="114">
        <f t="shared" si="152"/>
        <v>0</v>
      </c>
      <c r="D489" s="114">
        <f>'[1]25'!E154</f>
        <v>0</v>
      </c>
      <c r="E489" s="114">
        <f>'[1]25'!F154</f>
        <v>0</v>
      </c>
      <c r="F489" s="114">
        <f>'[1]25'!G154</f>
        <v>0</v>
      </c>
      <c r="G489" s="114">
        <f>'[1]25'!H154</f>
        <v>0</v>
      </c>
      <c r="H489" s="114">
        <f>'[1]25'!I154</f>
        <v>0</v>
      </c>
      <c r="I489" s="114">
        <f>'[1]25'!J154</f>
        <v>0</v>
      </c>
      <c r="J489" s="114">
        <f>'[1]25'!K154</f>
        <v>0</v>
      </c>
      <c r="K489" s="114"/>
      <c r="L489" s="114"/>
    </row>
    <row r="490" spans="1:12" x14ac:dyDescent="0.2">
      <c r="A490" s="74"/>
      <c r="B490" s="75" t="s">
        <v>311</v>
      </c>
      <c r="C490" s="76">
        <f t="shared" si="152"/>
        <v>9716545.6099999994</v>
      </c>
      <c r="D490" s="76">
        <f>D8+D35+D54+D73+D92+D111+D130+D149+D168+D187+D206+D225+D244+D263+D282+D301+D320+D339+D358+D377+D396+D415+D434+D453+D472</f>
        <v>1438998</v>
      </c>
      <c r="E490" s="76">
        <f t="shared" ref="E490:L490" si="153">E8+E23+E35+E54+E73+E92+E111+E130+E149+E168+E187+E206+E225+E244+E263+E282+E301+E320+E339+E358+E377+E396+E415+E434+E453+E472</f>
        <v>35000</v>
      </c>
      <c r="F490" s="76">
        <f t="shared" si="153"/>
        <v>430574.75</v>
      </c>
      <c r="G490" s="76">
        <f t="shared" si="153"/>
        <v>21261.86</v>
      </c>
      <c r="H490" s="76">
        <f t="shared" si="153"/>
        <v>407823</v>
      </c>
      <c r="I490" s="76">
        <f t="shared" si="153"/>
        <v>25500</v>
      </c>
      <c r="J490" s="76">
        <f t="shared" si="153"/>
        <v>7357388</v>
      </c>
      <c r="K490" s="76">
        <f t="shared" si="153"/>
        <v>0</v>
      </c>
      <c r="L490" s="76">
        <f t="shared" si="153"/>
        <v>0</v>
      </c>
    </row>
    <row r="491" spans="1:12" ht="25.5" x14ac:dyDescent="0.2">
      <c r="A491" s="74"/>
      <c r="B491" s="75" t="s">
        <v>312</v>
      </c>
      <c r="C491" s="76">
        <f t="shared" si="152"/>
        <v>78379</v>
      </c>
      <c r="D491" s="76">
        <f>D25+D48+D67+D86+D105+D124+D143+D162+D181+D200+D219+D238+D257+D276+D295+D314+D333+D352+D371+D390+D409+D428+D447+D466+D485</f>
        <v>0</v>
      </c>
      <c r="E491" s="76">
        <f t="shared" ref="E491:L491" si="154">E25+E48+E67+E86+E105+E124+E143+E162+E181+E200+E219+E238+E257+E276+E295+E314+E333+E352+E371+E390+E409+E428+E447+E466+E485</f>
        <v>0</v>
      </c>
      <c r="F491" s="76">
        <f t="shared" si="154"/>
        <v>12710</v>
      </c>
      <c r="G491" s="76">
        <f t="shared" si="154"/>
        <v>13612</v>
      </c>
      <c r="H491" s="76">
        <f t="shared" si="154"/>
        <v>37772</v>
      </c>
      <c r="I491" s="76">
        <f t="shared" si="154"/>
        <v>14285</v>
      </c>
      <c r="J491" s="76">
        <f t="shared" si="154"/>
        <v>0</v>
      </c>
      <c r="K491" s="76">
        <f t="shared" si="154"/>
        <v>0</v>
      </c>
      <c r="L491" s="76">
        <f t="shared" si="154"/>
        <v>0</v>
      </c>
    </row>
    <row r="492" spans="1:12" x14ac:dyDescent="0.2">
      <c r="A492" s="74"/>
      <c r="B492" s="75" t="s">
        <v>313</v>
      </c>
      <c r="C492" s="76">
        <f t="shared" si="152"/>
        <v>9794924.6099999994</v>
      </c>
      <c r="D492" s="76">
        <f t="shared" ref="D492:L492" si="155">SUM(D490:D491)</f>
        <v>1438998</v>
      </c>
      <c r="E492" s="76">
        <f t="shared" si="155"/>
        <v>35000</v>
      </c>
      <c r="F492" s="76">
        <f t="shared" si="155"/>
        <v>443284.75</v>
      </c>
      <c r="G492" s="76">
        <f t="shared" si="155"/>
        <v>34873.86</v>
      </c>
      <c r="H492" s="76">
        <f t="shared" si="155"/>
        <v>445595</v>
      </c>
      <c r="I492" s="76">
        <f t="shared" si="155"/>
        <v>39785</v>
      </c>
      <c r="J492" s="76">
        <f t="shared" si="155"/>
        <v>7357388</v>
      </c>
      <c r="K492" s="76">
        <f t="shared" si="155"/>
        <v>0</v>
      </c>
      <c r="L492" s="76">
        <f t="shared" si="155"/>
        <v>0</v>
      </c>
    </row>
    <row r="493" spans="1:12" x14ac:dyDescent="0.2">
      <c r="A493" s="77"/>
      <c r="B493" s="78"/>
      <c r="C493" s="79"/>
      <c r="D493" s="79"/>
      <c r="E493" s="79"/>
      <c r="F493" s="79"/>
      <c r="G493" s="79"/>
      <c r="H493" s="79"/>
      <c r="I493" s="79"/>
      <c r="J493" s="79"/>
      <c r="K493" s="86"/>
      <c r="L493" s="86"/>
    </row>
    <row r="494" spans="1:12" x14ac:dyDescent="0.2">
      <c r="A494" s="77"/>
      <c r="B494" s="78"/>
      <c r="C494" s="79"/>
      <c r="D494" s="79"/>
      <c r="E494" s="79"/>
      <c r="F494" s="79"/>
      <c r="G494" s="79"/>
      <c r="H494" s="79"/>
      <c r="I494" s="79"/>
      <c r="J494" s="79"/>
      <c r="K494" s="86"/>
      <c r="L494" s="86"/>
    </row>
    <row r="495" spans="1:12" x14ac:dyDescent="0.2">
      <c r="A495" s="77"/>
      <c r="B495" s="80" t="s">
        <v>229</v>
      </c>
      <c r="C495" s="79"/>
      <c r="D495" s="79"/>
      <c r="E495" s="79"/>
      <c r="F495" s="81" t="s">
        <v>227</v>
      </c>
      <c r="G495" s="79"/>
      <c r="H495" s="79"/>
      <c r="I495" s="82"/>
      <c r="J495" s="83" t="s">
        <v>228</v>
      </c>
      <c r="K495" s="86"/>
      <c r="L495" s="86"/>
    </row>
    <row r="496" spans="1:12" x14ac:dyDescent="0.2">
      <c r="A496" s="77"/>
      <c r="B496" s="78"/>
      <c r="C496" s="79"/>
      <c r="D496" s="79"/>
      <c r="E496" s="79"/>
      <c r="F496" s="79"/>
      <c r="G496" s="79"/>
      <c r="H496" s="79"/>
      <c r="I496" s="82"/>
      <c r="J496" s="82"/>
      <c r="K496" s="86"/>
      <c r="L496" s="86"/>
    </row>
    <row r="497" spans="1:12" x14ac:dyDescent="0.2">
      <c r="A497" s="77"/>
      <c r="B497" s="78"/>
      <c r="C497" s="79"/>
      <c r="D497" s="79"/>
      <c r="E497" s="79"/>
      <c r="F497" s="79"/>
      <c r="G497" s="79"/>
      <c r="H497" s="79"/>
      <c r="I497" s="82"/>
      <c r="J497" s="82"/>
      <c r="K497" s="86"/>
      <c r="L497" s="86"/>
    </row>
    <row r="498" spans="1:12" x14ac:dyDescent="0.2">
      <c r="A498" s="77"/>
      <c r="B498" s="78"/>
      <c r="C498" s="79"/>
      <c r="D498" s="79"/>
      <c r="E498" s="79"/>
      <c r="F498" s="79"/>
      <c r="G498" s="79"/>
      <c r="H498" s="79"/>
      <c r="I498" s="82"/>
      <c r="J498" s="82"/>
      <c r="K498" s="86"/>
      <c r="L498" s="86"/>
    </row>
  </sheetData>
  <sheetProtection password="CC51" sheet="1" objects="1" scenarios="1"/>
  <mergeCells count="1">
    <mergeCell ref="A1:L1"/>
  </mergeCells>
  <printOptions horizontalCentered="1"/>
  <pageMargins left="0.25" right="0.25" top="0.75" bottom="0.75" header="0.3" footer="0.3"/>
  <pageSetup paperSize="9" scale="90" firstPageNumber="3" orientation="landscape" useFirstPageNumber="1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8"/>
  <sheetViews>
    <sheetView tabSelected="1" workbookViewId="0">
      <selection activeCell="F21" sqref="F21"/>
    </sheetView>
  </sheetViews>
  <sheetFormatPr defaultRowHeight="12.75" x14ac:dyDescent="0.2"/>
  <cols>
    <col min="1" max="1" width="0.85546875" style="135" customWidth="1"/>
    <col min="2" max="2" width="6.5703125" style="136" customWidth="1"/>
    <col min="3" max="3" width="9.140625" style="136"/>
    <col min="4" max="4" width="11" style="135" customWidth="1"/>
    <col min="5" max="5" width="53.85546875" style="135" customWidth="1"/>
    <col min="6" max="6" width="11.28515625" style="135" customWidth="1"/>
    <col min="7" max="7" width="10.7109375" style="135" customWidth="1"/>
    <col min="8" max="8" width="26" style="135" customWidth="1"/>
    <col min="9" max="9" width="0.85546875" style="135" customWidth="1"/>
    <col min="10" max="256" width="9.140625" style="135"/>
    <col min="257" max="257" width="0.85546875" style="135" customWidth="1"/>
    <col min="258" max="258" width="6.5703125" style="135" customWidth="1"/>
    <col min="259" max="259" width="9.140625" style="135"/>
    <col min="260" max="260" width="11" style="135" customWidth="1"/>
    <col min="261" max="261" width="54.28515625" style="135" customWidth="1"/>
    <col min="262" max="262" width="12.28515625" style="135" customWidth="1"/>
    <col min="263" max="263" width="11.5703125" style="135" customWidth="1"/>
    <col min="264" max="264" width="26" style="135" customWidth="1"/>
    <col min="265" max="265" width="0.85546875" style="135" customWidth="1"/>
    <col min="266" max="512" width="9.140625" style="135"/>
    <col min="513" max="513" width="0.85546875" style="135" customWidth="1"/>
    <col min="514" max="514" width="6.5703125" style="135" customWidth="1"/>
    <col min="515" max="515" width="9.140625" style="135"/>
    <col min="516" max="516" width="11" style="135" customWidth="1"/>
    <col min="517" max="517" width="54.28515625" style="135" customWidth="1"/>
    <col min="518" max="518" width="12.28515625" style="135" customWidth="1"/>
    <col min="519" max="519" width="11.5703125" style="135" customWidth="1"/>
    <col min="520" max="520" width="26" style="135" customWidth="1"/>
    <col min="521" max="521" width="0.85546875" style="135" customWidth="1"/>
    <col min="522" max="768" width="9.140625" style="135"/>
    <col min="769" max="769" width="0.85546875" style="135" customWidth="1"/>
    <col min="770" max="770" width="6.5703125" style="135" customWidth="1"/>
    <col min="771" max="771" width="9.140625" style="135"/>
    <col min="772" max="772" width="11" style="135" customWidth="1"/>
    <col min="773" max="773" width="54.28515625" style="135" customWidth="1"/>
    <col min="774" max="774" width="12.28515625" style="135" customWidth="1"/>
    <col min="775" max="775" width="11.5703125" style="135" customWidth="1"/>
    <col min="776" max="776" width="26" style="135" customWidth="1"/>
    <col min="777" max="777" width="0.85546875" style="135" customWidth="1"/>
    <col min="778" max="1024" width="9.140625" style="135"/>
    <col min="1025" max="1025" width="0.85546875" style="135" customWidth="1"/>
    <col min="1026" max="1026" width="6.5703125" style="135" customWidth="1"/>
    <col min="1027" max="1027" width="9.140625" style="135"/>
    <col min="1028" max="1028" width="11" style="135" customWidth="1"/>
    <col min="1029" max="1029" width="54.28515625" style="135" customWidth="1"/>
    <col min="1030" max="1030" width="12.28515625" style="135" customWidth="1"/>
    <col min="1031" max="1031" width="11.5703125" style="135" customWidth="1"/>
    <col min="1032" max="1032" width="26" style="135" customWidth="1"/>
    <col min="1033" max="1033" width="0.85546875" style="135" customWidth="1"/>
    <col min="1034" max="1280" width="9.140625" style="135"/>
    <col min="1281" max="1281" width="0.85546875" style="135" customWidth="1"/>
    <col min="1282" max="1282" width="6.5703125" style="135" customWidth="1"/>
    <col min="1283" max="1283" width="9.140625" style="135"/>
    <col min="1284" max="1284" width="11" style="135" customWidth="1"/>
    <col min="1285" max="1285" width="54.28515625" style="135" customWidth="1"/>
    <col min="1286" max="1286" width="12.28515625" style="135" customWidth="1"/>
    <col min="1287" max="1287" width="11.5703125" style="135" customWidth="1"/>
    <col min="1288" max="1288" width="26" style="135" customWidth="1"/>
    <col min="1289" max="1289" width="0.85546875" style="135" customWidth="1"/>
    <col min="1290" max="1536" width="9.140625" style="135"/>
    <col min="1537" max="1537" width="0.85546875" style="135" customWidth="1"/>
    <col min="1538" max="1538" width="6.5703125" style="135" customWidth="1"/>
    <col min="1539" max="1539" width="9.140625" style="135"/>
    <col min="1540" max="1540" width="11" style="135" customWidth="1"/>
    <col min="1541" max="1541" width="54.28515625" style="135" customWidth="1"/>
    <col min="1542" max="1542" width="12.28515625" style="135" customWidth="1"/>
    <col min="1543" max="1543" width="11.5703125" style="135" customWidth="1"/>
    <col min="1544" max="1544" width="26" style="135" customWidth="1"/>
    <col min="1545" max="1545" width="0.85546875" style="135" customWidth="1"/>
    <col min="1546" max="1792" width="9.140625" style="135"/>
    <col min="1793" max="1793" width="0.85546875" style="135" customWidth="1"/>
    <col min="1794" max="1794" width="6.5703125" style="135" customWidth="1"/>
    <col min="1795" max="1795" width="9.140625" style="135"/>
    <col min="1796" max="1796" width="11" style="135" customWidth="1"/>
    <col min="1797" max="1797" width="54.28515625" style="135" customWidth="1"/>
    <col min="1798" max="1798" width="12.28515625" style="135" customWidth="1"/>
    <col min="1799" max="1799" width="11.5703125" style="135" customWidth="1"/>
    <col min="1800" max="1800" width="26" style="135" customWidth="1"/>
    <col min="1801" max="1801" width="0.85546875" style="135" customWidth="1"/>
    <col min="1802" max="2048" width="9.140625" style="135"/>
    <col min="2049" max="2049" width="0.85546875" style="135" customWidth="1"/>
    <col min="2050" max="2050" width="6.5703125" style="135" customWidth="1"/>
    <col min="2051" max="2051" width="9.140625" style="135"/>
    <col min="2052" max="2052" width="11" style="135" customWidth="1"/>
    <col min="2053" max="2053" width="54.28515625" style="135" customWidth="1"/>
    <col min="2054" max="2054" width="12.28515625" style="135" customWidth="1"/>
    <col min="2055" max="2055" width="11.5703125" style="135" customWidth="1"/>
    <col min="2056" max="2056" width="26" style="135" customWidth="1"/>
    <col min="2057" max="2057" width="0.85546875" style="135" customWidth="1"/>
    <col min="2058" max="2304" width="9.140625" style="135"/>
    <col min="2305" max="2305" width="0.85546875" style="135" customWidth="1"/>
    <col min="2306" max="2306" width="6.5703125" style="135" customWidth="1"/>
    <col min="2307" max="2307" width="9.140625" style="135"/>
    <col min="2308" max="2308" width="11" style="135" customWidth="1"/>
    <col min="2309" max="2309" width="54.28515625" style="135" customWidth="1"/>
    <col min="2310" max="2310" width="12.28515625" style="135" customWidth="1"/>
    <col min="2311" max="2311" width="11.5703125" style="135" customWidth="1"/>
    <col min="2312" max="2312" width="26" style="135" customWidth="1"/>
    <col min="2313" max="2313" width="0.85546875" style="135" customWidth="1"/>
    <col min="2314" max="2560" width="9.140625" style="135"/>
    <col min="2561" max="2561" width="0.85546875" style="135" customWidth="1"/>
    <col min="2562" max="2562" width="6.5703125" style="135" customWidth="1"/>
    <col min="2563" max="2563" width="9.140625" style="135"/>
    <col min="2564" max="2564" width="11" style="135" customWidth="1"/>
    <col min="2565" max="2565" width="54.28515625" style="135" customWidth="1"/>
    <col min="2566" max="2566" width="12.28515625" style="135" customWidth="1"/>
    <col min="2567" max="2567" width="11.5703125" style="135" customWidth="1"/>
    <col min="2568" max="2568" width="26" style="135" customWidth="1"/>
    <col min="2569" max="2569" width="0.85546875" style="135" customWidth="1"/>
    <col min="2570" max="2816" width="9.140625" style="135"/>
    <col min="2817" max="2817" width="0.85546875" style="135" customWidth="1"/>
    <col min="2818" max="2818" width="6.5703125" style="135" customWidth="1"/>
    <col min="2819" max="2819" width="9.140625" style="135"/>
    <col min="2820" max="2820" width="11" style="135" customWidth="1"/>
    <col min="2821" max="2821" width="54.28515625" style="135" customWidth="1"/>
    <col min="2822" max="2822" width="12.28515625" style="135" customWidth="1"/>
    <col min="2823" max="2823" width="11.5703125" style="135" customWidth="1"/>
    <col min="2824" max="2824" width="26" style="135" customWidth="1"/>
    <col min="2825" max="2825" width="0.85546875" style="135" customWidth="1"/>
    <col min="2826" max="3072" width="9.140625" style="135"/>
    <col min="3073" max="3073" width="0.85546875" style="135" customWidth="1"/>
    <col min="3074" max="3074" width="6.5703125" style="135" customWidth="1"/>
    <col min="3075" max="3075" width="9.140625" style="135"/>
    <col min="3076" max="3076" width="11" style="135" customWidth="1"/>
    <col min="3077" max="3077" width="54.28515625" style="135" customWidth="1"/>
    <col min="3078" max="3078" width="12.28515625" style="135" customWidth="1"/>
    <col min="3079" max="3079" width="11.5703125" style="135" customWidth="1"/>
    <col min="3080" max="3080" width="26" style="135" customWidth="1"/>
    <col min="3081" max="3081" width="0.85546875" style="135" customWidth="1"/>
    <col min="3082" max="3328" width="9.140625" style="135"/>
    <col min="3329" max="3329" width="0.85546875" style="135" customWidth="1"/>
    <col min="3330" max="3330" width="6.5703125" style="135" customWidth="1"/>
    <col min="3331" max="3331" width="9.140625" style="135"/>
    <col min="3332" max="3332" width="11" style="135" customWidth="1"/>
    <col min="3333" max="3333" width="54.28515625" style="135" customWidth="1"/>
    <col min="3334" max="3334" width="12.28515625" style="135" customWidth="1"/>
    <col min="3335" max="3335" width="11.5703125" style="135" customWidth="1"/>
    <col min="3336" max="3336" width="26" style="135" customWidth="1"/>
    <col min="3337" max="3337" width="0.85546875" style="135" customWidth="1"/>
    <col min="3338" max="3584" width="9.140625" style="135"/>
    <col min="3585" max="3585" width="0.85546875" style="135" customWidth="1"/>
    <col min="3586" max="3586" width="6.5703125" style="135" customWidth="1"/>
    <col min="3587" max="3587" width="9.140625" style="135"/>
    <col min="3588" max="3588" width="11" style="135" customWidth="1"/>
    <col min="3589" max="3589" width="54.28515625" style="135" customWidth="1"/>
    <col min="3590" max="3590" width="12.28515625" style="135" customWidth="1"/>
    <col min="3591" max="3591" width="11.5703125" style="135" customWidth="1"/>
    <col min="3592" max="3592" width="26" style="135" customWidth="1"/>
    <col min="3593" max="3593" width="0.85546875" style="135" customWidth="1"/>
    <col min="3594" max="3840" width="9.140625" style="135"/>
    <col min="3841" max="3841" width="0.85546875" style="135" customWidth="1"/>
    <col min="3842" max="3842" width="6.5703125" style="135" customWidth="1"/>
    <col min="3843" max="3843" width="9.140625" style="135"/>
    <col min="3844" max="3844" width="11" style="135" customWidth="1"/>
    <col min="3845" max="3845" width="54.28515625" style="135" customWidth="1"/>
    <col min="3846" max="3846" width="12.28515625" style="135" customWidth="1"/>
    <col min="3847" max="3847" width="11.5703125" style="135" customWidth="1"/>
    <col min="3848" max="3848" width="26" style="135" customWidth="1"/>
    <col min="3849" max="3849" width="0.85546875" style="135" customWidth="1"/>
    <col min="3850" max="4096" width="9.140625" style="135"/>
    <col min="4097" max="4097" width="0.85546875" style="135" customWidth="1"/>
    <col min="4098" max="4098" width="6.5703125" style="135" customWidth="1"/>
    <col min="4099" max="4099" width="9.140625" style="135"/>
    <col min="4100" max="4100" width="11" style="135" customWidth="1"/>
    <col min="4101" max="4101" width="54.28515625" style="135" customWidth="1"/>
    <col min="4102" max="4102" width="12.28515625" style="135" customWidth="1"/>
    <col min="4103" max="4103" width="11.5703125" style="135" customWidth="1"/>
    <col min="4104" max="4104" width="26" style="135" customWidth="1"/>
    <col min="4105" max="4105" width="0.85546875" style="135" customWidth="1"/>
    <col min="4106" max="4352" width="9.140625" style="135"/>
    <col min="4353" max="4353" width="0.85546875" style="135" customWidth="1"/>
    <col min="4354" max="4354" width="6.5703125" style="135" customWidth="1"/>
    <col min="4355" max="4355" width="9.140625" style="135"/>
    <col min="4356" max="4356" width="11" style="135" customWidth="1"/>
    <col min="4357" max="4357" width="54.28515625" style="135" customWidth="1"/>
    <col min="4358" max="4358" width="12.28515625" style="135" customWidth="1"/>
    <col min="4359" max="4359" width="11.5703125" style="135" customWidth="1"/>
    <col min="4360" max="4360" width="26" style="135" customWidth="1"/>
    <col min="4361" max="4361" width="0.85546875" style="135" customWidth="1"/>
    <col min="4362" max="4608" width="9.140625" style="135"/>
    <col min="4609" max="4609" width="0.85546875" style="135" customWidth="1"/>
    <col min="4610" max="4610" width="6.5703125" style="135" customWidth="1"/>
    <col min="4611" max="4611" width="9.140625" style="135"/>
    <col min="4612" max="4612" width="11" style="135" customWidth="1"/>
    <col min="4613" max="4613" width="54.28515625" style="135" customWidth="1"/>
    <col min="4614" max="4614" width="12.28515625" style="135" customWidth="1"/>
    <col min="4615" max="4615" width="11.5703125" style="135" customWidth="1"/>
    <col min="4616" max="4616" width="26" style="135" customWidth="1"/>
    <col min="4617" max="4617" width="0.85546875" style="135" customWidth="1"/>
    <col min="4618" max="4864" width="9.140625" style="135"/>
    <col min="4865" max="4865" width="0.85546875" style="135" customWidth="1"/>
    <col min="4866" max="4866" width="6.5703125" style="135" customWidth="1"/>
    <col min="4867" max="4867" width="9.140625" style="135"/>
    <col min="4868" max="4868" width="11" style="135" customWidth="1"/>
    <col min="4869" max="4869" width="54.28515625" style="135" customWidth="1"/>
    <col min="4870" max="4870" width="12.28515625" style="135" customWidth="1"/>
    <col min="4871" max="4871" width="11.5703125" style="135" customWidth="1"/>
    <col min="4872" max="4872" width="26" style="135" customWidth="1"/>
    <col min="4873" max="4873" width="0.85546875" style="135" customWidth="1"/>
    <col min="4874" max="5120" width="9.140625" style="135"/>
    <col min="5121" max="5121" width="0.85546875" style="135" customWidth="1"/>
    <col min="5122" max="5122" width="6.5703125" style="135" customWidth="1"/>
    <col min="5123" max="5123" width="9.140625" style="135"/>
    <col min="5124" max="5124" width="11" style="135" customWidth="1"/>
    <col min="5125" max="5125" width="54.28515625" style="135" customWidth="1"/>
    <col min="5126" max="5126" width="12.28515625" style="135" customWidth="1"/>
    <col min="5127" max="5127" width="11.5703125" style="135" customWidth="1"/>
    <col min="5128" max="5128" width="26" style="135" customWidth="1"/>
    <col min="5129" max="5129" width="0.85546875" style="135" customWidth="1"/>
    <col min="5130" max="5376" width="9.140625" style="135"/>
    <col min="5377" max="5377" width="0.85546875" style="135" customWidth="1"/>
    <col min="5378" max="5378" width="6.5703125" style="135" customWidth="1"/>
    <col min="5379" max="5379" width="9.140625" style="135"/>
    <col min="5380" max="5380" width="11" style="135" customWidth="1"/>
    <col min="5381" max="5381" width="54.28515625" style="135" customWidth="1"/>
    <col min="5382" max="5382" width="12.28515625" style="135" customWidth="1"/>
    <col min="5383" max="5383" width="11.5703125" style="135" customWidth="1"/>
    <col min="5384" max="5384" width="26" style="135" customWidth="1"/>
    <col min="5385" max="5385" width="0.85546875" style="135" customWidth="1"/>
    <col min="5386" max="5632" width="9.140625" style="135"/>
    <col min="5633" max="5633" width="0.85546875" style="135" customWidth="1"/>
    <col min="5634" max="5634" width="6.5703125" style="135" customWidth="1"/>
    <col min="5635" max="5635" width="9.140625" style="135"/>
    <col min="5636" max="5636" width="11" style="135" customWidth="1"/>
    <col min="5637" max="5637" width="54.28515625" style="135" customWidth="1"/>
    <col min="5638" max="5638" width="12.28515625" style="135" customWidth="1"/>
    <col min="5639" max="5639" width="11.5703125" style="135" customWidth="1"/>
    <col min="5640" max="5640" width="26" style="135" customWidth="1"/>
    <col min="5641" max="5641" width="0.85546875" style="135" customWidth="1"/>
    <col min="5642" max="5888" width="9.140625" style="135"/>
    <col min="5889" max="5889" width="0.85546875" style="135" customWidth="1"/>
    <col min="5890" max="5890" width="6.5703125" style="135" customWidth="1"/>
    <col min="5891" max="5891" width="9.140625" style="135"/>
    <col min="5892" max="5892" width="11" style="135" customWidth="1"/>
    <col min="5893" max="5893" width="54.28515625" style="135" customWidth="1"/>
    <col min="5894" max="5894" width="12.28515625" style="135" customWidth="1"/>
    <col min="5895" max="5895" width="11.5703125" style="135" customWidth="1"/>
    <col min="5896" max="5896" width="26" style="135" customWidth="1"/>
    <col min="5897" max="5897" width="0.85546875" style="135" customWidth="1"/>
    <col min="5898" max="6144" width="9.140625" style="135"/>
    <col min="6145" max="6145" width="0.85546875" style="135" customWidth="1"/>
    <col min="6146" max="6146" width="6.5703125" style="135" customWidth="1"/>
    <col min="6147" max="6147" width="9.140625" style="135"/>
    <col min="6148" max="6148" width="11" style="135" customWidth="1"/>
    <col min="6149" max="6149" width="54.28515625" style="135" customWidth="1"/>
    <col min="6150" max="6150" width="12.28515625" style="135" customWidth="1"/>
    <col min="6151" max="6151" width="11.5703125" style="135" customWidth="1"/>
    <col min="6152" max="6152" width="26" style="135" customWidth="1"/>
    <col min="6153" max="6153" width="0.85546875" style="135" customWidth="1"/>
    <col min="6154" max="6400" width="9.140625" style="135"/>
    <col min="6401" max="6401" width="0.85546875" style="135" customWidth="1"/>
    <col min="6402" max="6402" width="6.5703125" style="135" customWidth="1"/>
    <col min="6403" max="6403" width="9.140625" style="135"/>
    <col min="6404" max="6404" width="11" style="135" customWidth="1"/>
    <col min="6405" max="6405" width="54.28515625" style="135" customWidth="1"/>
    <col min="6406" max="6406" width="12.28515625" style="135" customWidth="1"/>
    <col min="6407" max="6407" width="11.5703125" style="135" customWidth="1"/>
    <col min="6408" max="6408" width="26" style="135" customWidth="1"/>
    <col min="6409" max="6409" width="0.85546875" style="135" customWidth="1"/>
    <col min="6410" max="6656" width="9.140625" style="135"/>
    <col min="6657" max="6657" width="0.85546875" style="135" customWidth="1"/>
    <col min="6658" max="6658" width="6.5703125" style="135" customWidth="1"/>
    <col min="6659" max="6659" width="9.140625" style="135"/>
    <col min="6660" max="6660" width="11" style="135" customWidth="1"/>
    <col min="6661" max="6661" width="54.28515625" style="135" customWidth="1"/>
    <col min="6662" max="6662" width="12.28515625" style="135" customWidth="1"/>
    <col min="6663" max="6663" width="11.5703125" style="135" customWidth="1"/>
    <col min="6664" max="6664" width="26" style="135" customWidth="1"/>
    <col min="6665" max="6665" width="0.85546875" style="135" customWidth="1"/>
    <col min="6666" max="6912" width="9.140625" style="135"/>
    <col min="6913" max="6913" width="0.85546875" style="135" customWidth="1"/>
    <col min="6914" max="6914" width="6.5703125" style="135" customWidth="1"/>
    <col min="6915" max="6915" width="9.140625" style="135"/>
    <col min="6916" max="6916" width="11" style="135" customWidth="1"/>
    <col min="6917" max="6917" width="54.28515625" style="135" customWidth="1"/>
    <col min="6918" max="6918" width="12.28515625" style="135" customWidth="1"/>
    <col min="6919" max="6919" width="11.5703125" style="135" customWidth="1"/>
    <col min="6920" max="6920" width="26" style="135" customWidth="1"/>
    <col min="6921" max="6921" width="0.85546875" style="135" customWidth="1"/>
    <col min="6922" max="7168" width="9.140625" style="135"/>
    <col min="7169" max="7169" width="0.85546875" style="135" customWidth="1"/>
    <col min="7170" max="7170" width="6.5703125" style="135" customWidth="1"/>
    <col min="7171" max="7171" width="9.140625" style="135"/>
    <col min="7172" max="7172" width="11" style="135" customWidth="1"/>
    <col min="7173" max="7173" width="54.28515625" style="135" customWidth="1"/>
    <col min="7174" max="7174" width="12.28515625" style="135" customWidth="1"/>
    <col min="7175" max="7175" width="11.5703125" style="135" customWidth="1"/>
    <col min="7176" max="7176" width="26" style="135" customWidth="1"/>
    <col min="7177" max="7177" width="0.85546875" style="135" customWidth="1"/>
    <col min="7178" max="7424" width="9.140625" style="135"/>
    <col min="7425" max="7425" width="0.85546875" style="135" customWidth="1"/>
    <col min="7426" max="7426" width="6.5703125" style="135" customWidth="1"/>
    <col min="7427" max="7427" width="9.140625" style="135"/>
    <col min="7428" max="7428" width="11" style="135" customWidth="1"/>
    <col min="7429" max="7429" width="54.28515625" style="135" customWidth="1"/>
    <col min="7430" max="7430" width="12.28515625" style="135" customWidth="1"/>
    <col min="7431" max="7431" width="11.5703125" style="135" customWidth="1"/>
    <col min="7432" max="7432" width="26" style="135" customWidth="1"/>
    <col min="7433" max="7433" width="0.85546875" style="135" customWidth="1"/>
    <col min="7434" max="7680" width="9.140625" style="135"/>
    <col min="7681" max="7681" width="0.85546875" style="135" customWidth="1"/>
    <col min="7682" max="7682" width="6.5703125" style="135" customWidth="1"/>
    <col min="7683" max="7683" width="9.140625" style="135"/>
    <col min="7684" max="7684" width="11" style="135" customWidth="1"/>
    <col min="7685" max="7685" width="54.28515625" style="135" customWidth="1"/>
    <col min="7686" max="7686" width="12.28515625" style="135" customWidth="1"/>
    <col min="7687" max="7687" width="11.5703125" style="135" customWidth="1"/>
    <col min="7688" max="7688" width="26" style="135" customWidth="1"/>
    <col min="7689" max="7689" width="0.85546875" style="135" customWidth="1"/>
    <col min="7690" max="7936" width="9.140625" style="135"/>
    <col min="7937" max="7937" width="0.85546875" style="135" customWidth="1"/>
    <col min="7938" max="7938" width="6.5703125" style="135" customWidth="1"/>
    <col min="7939" max="7939" width="9.140625" style="135"/>
    <col min="7940" max="7940" width="11" style="135" customWidth="1"/>
    <col min="7941" max="7941" width="54.28515625" style="135" customWidth="1"/>
    <col min="7942" max="7942" width="12.28515625" style="135" customWidth="1"/>
    <col min="7943" max="7943" width="11.5703125" style="135" customWidth="1"/>
    <col min="7944" max="7944" width="26" style="135" customWidth="1"/>
    <col min="7945" max="7945" width="0.85546875" style="135" customWidth="1"/>
    <col min="7946" max="8192" width="9.140625" style="135"/>
    <col min="8193" max="8193" width="0.85546875" style="135" customWidth="1"/>
    <col min="8194" max="8194" width="6.5703125" style="135" customWidth="1"/>
    <col min="8195" max="8195" width="9.140625" style="135"/>
    <col min="8196" max="8196" width="11" style="135" customWidth="1"/>
    <col min="8197" max="8197" width="54.28515625" style="135" customWidth="1"/>
    <col min="8198" max="8198" width="12.28515625" style="135" customWidth="1"/>
    <col min="8199" max="8199" width="11.5703125" style="135" customWidth="1"/>
    <col min="8200" max="8200" width="26" style="135" customWidth="1"/>
    <col min="8201" max="8201" width="0.85546875" style="135" customWidth="1"/>
    <col min="8202" max="8448" width="9.140625" style="135"/>
    <col min="8449" max="8449" width="0.85546875" style="135" customWidth="1"/>
    <col min="8450" max="8450" width="6.5703125" style="135" customWidth="1"/>
    <col min="8451" max="8451" width="9.140625" style="135"/>
    <col min="8452" max="8452" width="11" style="135" customWidth="1"/>
    <col min="8453" max="8453" width="54.28515625" style="135" customWidth="1"/>
    <col min="8454" max="8454" width="12.28515625" style="135" customWidth="1"/>
    <col min="8455" max="8455" width="11.5703125" style="135" customWidth="1"/>
    <col min="8456" max="8456" width="26" style="135" customWidth="1"/>
    <col min="8457" max="8457" width="0.85546875" style="135" customWidth="1"/>
    <col min="8458" max="8704" width="9.140625" style="135"/>
    <col min="8705" max="8705" width="0.85546875" style="135" customWidth="1"/>
    <col min="8706" max="8706" width="6.5703125" style="135" customWidth="1"/>
    <col min="8707" max="8707" width="9.140625" style="135"/>
    <col min="8708" max="8708" width="11" style="135" customWidth="1"/>
    <col min="8709" max="8709" width="54.28515625" style="135" customWidth="1"/>
    <col min="8710" max="8710" width="12.28515625" style="135" customWidth="1"/>
    <col min="8711" max="8711" width="11.5703125" style="135" customWidth="1"/>
    <col min="8712" max="8712" width="26" style="135" customWidth="1"/>
    <col min="8713" max="8713" width="0.85546875" style="135" customWidth="1"/>
    <col min="8714" max="8960" width="9.140625" style="135"/>
    <col min="8961" max="8961" width="0.85546875" style="135" customWidth="1"/>
    <col min="8962" max="8962" width="6.5703125" style="135" customWidth="1"/>
    <col min="8963" max="8963" width="9.140625" style="135"/>
    <col min="8964" max="8964" width="11" style="135" customWidth="1"/>
    <col min="8965" max="8965" width="54.28515625" style="135" customWidth="1"/>
    <col min="8966" max="8966" width="12.28515625" style="135" customWidth="1"/>
    <col min="8967" max="8967" width="11.5703125" style="135" customWidth="1"/>
    <col min="8968" max="8968" width="26" style="135" customWidth="1"/>
    <col min="8969" max="8969" width="0.85546875" style="135" customWidth="1"/>
    <col min="8970" max="9216" width="9.140625" style="135"/>
    <col min="9217" max="9217" width="0.85546875" style="135" customWidth="1"/>
    <col min="9218" max="9218" width="6.5703125" style="135" customWidth="1"/>
    <col min="9219" max="9219" width="9.140625" style="135"/>
    <col min="9220" max="9220" width="11" style="135" customWidth="1"/>
    <col min="9221" max="9221" width="54.28515625" style="135" customWidth="1"/>
    <col min="9222" max="9222" width="12.28515625" style="135" customWidth="1"/>
    <col min="9223" max="9223" width="11.5703125" style="135" customWidth="1"/>
    <col min="9224" max="9224" width="26" style="135" customWidth="1"/>
    <col min="9225" max="9225" width="0.85546875" style="135" customWidth="1"/>
    <col min="9226" max="9472" width="9.140625" style="135"/>
    <col min="9473" max="9473" width="0.85546875" style="135" customWidth="1"/>
    <col min="9474" max="9474" width="6.5703125" style="135" customWidth="1"/>
    <col min="9475" max="9475" width="9.140625" style="135"/>
    <col min="9476" max="9476" width="11" style="135" customWidth="1"/>
    <col min="9477" max="9477" width="54.28515625" style="135" customWidth="1"/>
    <col min="9478" max="9478" width="12.28515625" style="135" customWidth="1"/>
    <col min="9479" max="9479" width="11.5703125" style="135" customWidth="1"/>
    <col min="9480" max="9480" width="26" style="135" customWidth="1"/>
    <col min="9481" max="9481" width="0.85546875" style="135" customWidth="1"/>
    <col min="9482" max="9728" width="9.140625" style="135"/>
    <col min="9729" max="9729" width="0.85546875" style="135" customWidth="1"/>
    <col min="9730" max="9730" width="6.5703125" style="135" customWidth="1"/>
    <col min="9731" max="9731" width="9.140625" style="135"/>
    <col min="9732" max="9732" width="11" style="135" customWidth="1"/>
    <col min="9733" max="9733" width="54.28515625" style="135" customWidth="1"/>
    <col min="9734" max="9734" width="12.28515625" style="135" customWidth="1"/>
    <col min="9735" max="9735" width="11.5703125" style="135" customWidth="1"/>
    <col min="9736" max="9736" width="26" style="135" customWidth="1"/>
    <col min="9737" max="9737" width="0.85546875" style="135" customWidth="1"/>
    <col min="9738" max="9984" width="9.140625" style="135"/>
    <col min="9985" max="9985" width="0.85546875" style="135" customWidth="1"/>
    <col min="9986" max="9986" width="6.5703125" style="135" customWidth="1"/>
    <col min="9987" max="9987" width="9.140625" style="135"/>
    <col min="9988" max="9988" width="11" style="135" customWidth="1"/>
    <col min="9989" max="9989" width="54.28515625" style="135" customWidth="1"/>
    <col min="9990" max="9990" width="12.28515625" style="135" customWidth="1"/>
    <col min="9991" max="9991" width="11.5703125" style="135" customWidth="1"/>
    <col min="9992" max="9992" width="26" style="135" customWidth="1"/>
    <col min="9993" max="9993" width="0.85546875" style="135" customWidth="1"/>
    <col min="9994" max="10240" width="9.140625" style="135"/>
    <col min="10241" max="10241" width="0.85546875" style="135" customWidth="1"/>
    <col min="10242" max="10242" width="6.5703125" style="135" customWidth="1"/>
    <col min="10243" max="10243" width="9.140625" style="135"/>
    <col min="10244" max="10244" width="11" style="135" customWidth="1"/>
    <col min="10245" max="10245" width="54.28515625" style="135" customWidth="1"/>
    <col min="10246" max="10246" width="12.28515625" style="135" customWidth="1"/>
    <col min="10247" max="10247" width="11.5703125" style="135" customWidth="1"/>
    <col min="10248" max="10248" width="26" style="135" customWidth="1"/>
    <col min="10249" max="10249" width="0.85546875" style="135" customWidth="1"/>
    <col min="10250" max="10496" width="9.140625" style="135"/>
    <col min="10497" max="10497" width="0.85546875" style="135" customWidth="1"/>
    <col min="10498" max="10498" width="6.5703125" style="135" customWidth="1"/>
    <col min="10499" max="10499" width="9.140625" style="135"/>
    <col min="10500" max="10500" width="11" style="135" customWidth="1"/>
    <col min="10501" max="10501" width="54.28515625" style="135" customWidth="1"/>
    <col min="10502" max="10502" width="12.28515625" style="135" customWidth="1"/>
    <col min="10503" max="10503" width="11.5703125" style="135" customWidth="1"/>
    <col min="10504" max="10504" width="26" style="135" customWidth="1"/>
    <col min="10505" max="10505" width="0.85546875" style="135" customWidth="1"/>
    <col min="10506" max="10752" width="9.140625" style="135"/>
    <col min="10753" max="10753" width="0.85546875" style="135" customWidth="1"/>
    <col min="10754" max="10754" width="6.5703125" style="135" customWidth="1"/>
    <col min="10755" max="10755" width="9.140625" style="135"/>
    <col min="10756" max="10756" width="11" style="135" customWidth="1"/>
    <col min="10757" max="10757" width="54.28515625" style="135" customWidth="1"/>
    <col min="10758" max="10758" width="12.28515625" style="135" customWidth="1"/>
    <col min="10759" max="10759" width="11.5703125" style="135" customWidth="1"/>
    <col min="10760" max="10760" width="26" style="135" customWidth="1"/>
    <col min="10761" max="10761" width="0.85546875" style="135" customWidth="1"/>
    <col min="10762" max="11008" width="9.140625" style="135"/>
    <col min="11009" max="11009" width="0.85546875" style="135" customWidth="1"/>
    <col min="11010" max="11010" width="6.5703125" style="135" customWidth="1"/>
    <col min="11011" max="11011" width="9.140625" style="135"/>
    <col min="11012" max="11012" width="11" style="135" customWidth="1"/>
    <col min="11013" max="11013" width="54.28515625" style="135" customWidth="1"/>
    <col min="11014" max="11014" width="12.28515625" style="135" customWidth="1"/>
    <col min="11015" max="11015" width="11.5703125" style="135" customWidth="1"/>
    <col min="11016" max="11016" width="26" style="135" customWidth="1"/>
    <col min="11017" max="11017" width="0.85546875" style="135" customWidth="1"/>
    <col min="11018" max="11264" width="9.140625" style="135"/>
    <col min="11265" max="11265" width="0.85546875" style="135" customWidth="1"/>
    <col min="11266" max="11266" width="6.5703125" style="135" customWidth="1"/>
    <col min="11267" max="11267" width="9.140625" style="135"/>
    <col min="11268" max="11268" width="11" style="135" customWidth="1"/>
    <col min="11269" max="11269" width="54.28515625" style="135" customWidth="1"/>
    <col min="11270" max="11270" width="12.28515625" style="135" customWidth="1"/>
    <col min="11271" max="11271" width="11.5703125" style="135" customWidth="1"/>
    <col min="11272" max="11272" width="26" style="135" customWidth="1"/>
    <col min="11273" max="11273" width="0.85546875" style="135" customWidth="1"/>
    <col min="11274" max="11520" width="9.140625" style="135"/>
    <col min="11521" max="11521" width="0.85546875" style="135" customWidth="1"/>
    <col min="11522" max="11522" width="6.5703125" style="135" customWidth="1"/>
    <col min="11523" max="11523" width="9.140625" style="135"/>
    <col min="11524" max="11524" width="11" style="135" customWidth="1"/>
    <col min="11525" max="11525" width="54.28515625" style="135" customWidth="1"/>
    <col min="11526" max="11526" width="12.28515625" style="135" customWidth="1"/>
    <col min="11527" max="11527" width="11.5703125" style="135" customWidth="1"/>
    <col min="11528" max="11528" width="26" style="135" customWidth="1"/>
    <col min="11529" max="11529" width="0.85546875" style="135" customWidth="1"/>
    <col min="11530" max="11776" width="9.140625" style="135"/>
    <col min="11777" max="11777" width="0.85546875" style="135" customWidth="1"/>
    <col min="11778" max="11778" width="6.5703125" style="135" customWidth="1"/>
    <col min="11779" max="11779" width="9.140625" style="135"/>
    <col min="11780" max="11780" width="11" style="135" customWidth="1"/>
    <col min="11781" max="11781" width="54.28515625" style="135" customWidth="1"/>
    <col min="11782" max="11782" width="12.28515625" style="135" customWidth="1"/>
    <col min="11783" max="11783" width="11.5703125" style="135" customWidth="1"/>
    <col min="11784" max="11784" width="26" style="135" customWidth="1"/>
    <col min="11785" max="11785" width="0.85546875" style="135" customWidth="1"/>
    <col min="11786" max="12032" width="9.140625" style="135"/>
    <col min="12033" max="12033" width="0.85546875" style="135" customWidth="1"/>
    <col min="12034" max="12034" width="6.5703125" style="135" customWidth="1"/>
    <col min="12035" max="12035" width="9.140625" style="135"/>
    <col min="12036" max="12036" width="11" style="135" customWidth="1"/>
    <col min="12037" max="12037" width="54.28515625" style="135" customWidth="1"/>
    <col min="12038" max="12038" width="12.28515625" style="135" customWidth="1"/>
    <col min="12039" max="12039" width="11.5703125" style="135" customWidth="1"/>
    <col min="12040" max="12040" width="26" style="135" customWidth="1"/>
    <col min="12041" max="12041" width="0.85546875" style="135" customWidth="1"/>
    <col min="12042" max="12288" width="9.140625" style="135"/>
    <col min="12289" max="12289" width="0.85546875" style="135" customWidth="1"/>
    <col min="12290" max="12290" width="6.5703125" style="135" customWidth="1"/>
    <col min="12291" max="12291" width="9.140625" style="135"/>
    <col min="12292" max="12292" width="11" style="135" customWidth="1"/>
    <col min="12293" max="12293" width="54.28515625" style="135" customWidth="1"/>
    <col min="12294" max="12294" width="12.28515625" style="135" customWidth="1"/>
    <col min="12295" max="12295" width="11.5703125" style="135" customWidth="1"/>
    <col min="12296" max="12296" width="26" style="135" customWidth="1"/>
    <col min="12297" max="12297" width="0.85546875" style="135" customWidth="1"/>
    <col min="12298" max="12544" width="9.140625" style="135"/>
    <col min="12545" max="12545" width="0.85546875" style="135" customWidth="1"/>
    <col min="12546" max="12546" width="6.5703125" style="135" customWidth="1"/>
    <col min="12547" max="12547" width="9.140625" style="135"/>
    <col min="12548" max="12548" width="11" style="135" customWidth="1"/>
    <col min="12549" max="12549" width="54.28515625" style="135" customWidth="1"/>
    <col min="12550" max="12550" width="12.28515625" style="135" customWidth="1"/>
    <col min="12551" max="12551" width="11.5703125" style="135" customWidth="1"/>
    <col min="12552" max="12552" width="26" style="135" customWidth="1"/>
    <col min="12553" max="12553" width="0.85546875" style="135" customWidth="1"/>
    <col min="12554" max="12800" width="9.140625" style="135"/>
    <col min="12801" max="12801" width="0.85546875" style="135" customWidth="1"/>
    <col min="12802" max="12802" width="6.5703125" style="135" customWidth="1"/>
    <col min="12803" max="12803" width="9.140625" style="135"/>
    <col min="12804" max="12804" width="11" style="135" customWidth="1"/>
    <col min="12805" max="12805" width="54.28515625" style="135" customWidth="1"/>
    <col min="12806" max="12806" width="12.28515625" style="135" customWidth="1"/>
    <col min="12807" max="12807" width="11.5703125" style="135" customWidth="1"/>
    <col min="12808" max="12808" width="26" style="135" customWidth="1"/>
    <col min="12809" max="12809" width="0.85546875" style="135" customWidth="1"/>
    <col min="12810" max="13056" width="9.140625" style="135"/>
    <col min="13057" max="13057" width="0.85546875" style="135" customWidth="1"/>
    <col min="13058" max="13058" width="6.5703125" style="135" customWidth="1"/>
    <col min="13059" max="13059" width="9.140625" style="135"/>
    <col min="13060" max="13060" width="11" style="135" customWidth="1"/>
    <col min="13061" max="13061" width="54.28515625" style="135" customWidth="1"/>
    <col min="13062" max="13062" width="12.28515625" style="135" customWidth="1"/>
    <col min="13063" max="13063" width="11.5703125" style="135" customWidth="1"/>
    <col min="13064" max="13064" width="26" style="135" customWidth="1"/>
    <col min="13065" max="13065" width="0.85546875" style="135" customWidth="1"/>
    <col min="13066" max="13312" width="9.140625" style="135"/>
    <col min="13313" max="13313" width="0.85546875" style="135" customWidth="1"/>
    <col min="13314" max="13314" width="6.5703125" style="135" customWidth="1"/>
    <col min="13315" max="13315" width="9.140625" style="135"/>
    <col min="13316" max="13316" width="11" style="135" customWidth="1"/>
    <col min="13317" max="13317" width="54.28515625" style="135" customWidth="1"/>
    <col min="13318" max="13318" width="12.28515625" style="135" customWidth="1"/>
    <col min="13319" max="13319" width="11.5703125" style="135" customWidth="1"/>
    <col min="13320" max="13320" width="26" style="135" customWidth="1"/>
    <col min="13321" max="13321" width="0.85546875" style="135" customWidth="1"/>
    <col min="13322" max="13568" width="9.140625" style="135"/>
    <col min="13569" max="13569" width="0.85546875" style="135" customWidth="1"/>
    <col min="13570" max="13570" width="6.5703125" style="135" customWidth="1"/>
    <col min="13571" max="13571" width="9.140625" style="135"/>
    <col min="13572" max="13572" width="11" style="135" customWidth="1"/>
    <col min="13573" max="13573" width="54.28515625" style="135" customWidth="1"/>
    <col min="13574" max="13574" width="12.28515625" style="135" customWidth="1"/>
    <col min="13575" max="13575" width="11.5703125" style="135" customWidth="1"/>
    <col min="13576" max="13576" width="26" style="135" customWidth="1"/>
    <col min="13577" max="13577" width="0.85546875" style="135" customWidth="1"/>
    <col min="13578" max="13824" width="9.140625" style="135"/>
    <col min="13825" max="13825" width="0.85546875" style="135" customWidth="1"/>
    <col min="13826" max="13826" width="6.5703125" style="135" customWidth="1"/>
    <col min="13827" max="13827" width="9.140625" style="135"/>
    <col min="13828" max="13828" width="11" style="135" customWidth="1"/>
    <col min="13829" max="13829" width="54.28515625" style="135" customWidth="1"/>
    <col min="13830" max="13830" width="12.28515625" style="135" customWidth="1"/>
    <col min="13831" max="13831" width="11.5703125" style="135" customWidth="1"/>
    <col min="13832" max="13832" width="26" style="135" customWidth="1"/>
    <col min="13833" max="13833" width="0.85546875" style="135" customWidth="1"/>
    <col min="13834" max="14080" width="9.140625" style="135"/>
    <col min="14081" max="14081" width="0.85546875" style="135" customWidth="1"/>
    <col min="14082" max="14082" width="6.5703125" style="135" customWidth="1"/>
    <col min="14083" max="14083" width="9.140625" style="135"/>
    <col min="14084" max="14084" width="11" style="135" customWidth="1"/>
    <col min="14085" max="14085" width="54.28515625" style="135" customWidth="1"/>
    <col min="14086" max="14086" width="12.28515625" style="135" customWidth="1"/>
    <col min="14087" max="14087" width="11.5703125" style="135" customWidth="1"/>
    <col min="14088" max="14088" width="26" style="135" customWidth="1"/>
    <col min="14089" max="14089" width="0.85546875" style="135" customWidth="1"/>
    <col min="14090" max="14336" width="9.140625" style="135"/>
    <col min="14337" max="14337" width="0.85546875" style="135" customWidth="1"/>
    <col min="14338" max="14338" width="6.5703125" style="135" customWidth="1"/>
    <col min="14339" max="14339" width="9.140625" style="135"/>
    <col min="14340" max="14340" width="11" style="135" customWidth="1"/>
    <col min="14341" max="14341" width="54.28515625" style="135" customWidth="1"/>
    <col min="14342" max="14342" width="12.28515625" style="135" customWidth="1"/>
    <col min="14343" max="14343" width="11.5703125" style="135" customWidth="1"/>
    <col min="14344" max="14344" width="26" style="135" customWidth="1"/>
    <col min="14345" max="14345" width="0.85546875" style="135" customWidth="1"/>
    <col min="14346" max="14592" width="9.140625" style="135"/>
    <col min="14593" max="14593" width="0.85546875" style="135" customWidth="1"/>
    <col min="14594" max="14594" width="6.5703125" style="135" customWidth="1"/>
    <col min="14595" max="14595" width="9.140625" style="135"/>
    <col min="14596" max="14596" width="11" style="135" customWidth="1"/>
    <col min="14597" max="14597" width="54.28515625" style="135" customWidth="1"/>
    <col min="14598" max="14598" width="12.28515625" style="135" customWidth="1"/>
    <col min="14599" max="14599" width="11.5703125" style="135" customWidth="1"/>
    <col min="14600" max="14600" width="26" style="135" customWidth="1"/>
    <col min="14601" max="14601" width="0.85546875" style="135" customWidth="1"/>
    <col min="14602" max="14848" width="9.140625" style="135"/>
    <col min="14849" max="14849" width="0.85546875" style="135" customWidth="1"/>
    <col min="14850" max="14850" width="6.5703125" style="135" customWidth="1"/>
    <col min="14851" max="14851" width="9.140625" style="135"/>
    <col min="14852" max="14852" width="11" style="135" customWidth="1"/>
    <col min="14853" max="14853" width="54.28515625" style="135" customWidth="1"/>
    <col min="14854" max="14854" width="12.28515625" style="135" customWidth="1"/>
    <col min="14855" max="14855" width="11.5703125" style="135" customWidth="1"/>
    <col min="14856" max="14856" width="26" style="135" customWidth="1"/>
    <col min="14857" max="14857" width="0.85546875" style="135" customWidth="1"/>
    <col min="14858" max="15104" width="9.140625" style="135"/>
    <col min="15105" max="15105" width="0.85546875" style="135" customWidth="1"/>
    <col min="15106" max="15106" width="6.5703125" style="135" customWidth="1"/>
    <col min="15107" max="15107" width="9.140625" style="135"/>
    <col min="15108" max="15108" width="11" style="135" customWidth="1"/>
    <col min="15109" max="15109" width="54.28515625" style="135" customWidth="1"/>
    <col min="15110" max="15110" width="12.28515625" style="135" customWidth="1"/>
    <col min="15111" max="15111" width="11.5703125" style="135" customWidth="1"/>
    <col min="15112" max="15112" width="26" style="135" customWidth="1"/>
    <col min="15113" max="15113" width="0.85546875" style="135" customWidth="1"/>
    <col min="15114" max="15360" width="9.140625" style="135"/>
    <col min="15361" max="15361" width="0.85546875" style="135" customWidth="1"/>
    <col min="15362" max="15362" width="6.5703125" style="135" customWidth="1"/>
    <col min="15363" max="15363" width="9.140625" style="135"/>
    <col min="15364" max="15364" width="11" style="135" customWidth="1"/>
    <col min="15365" max="15365" width="54.28515625" style="135" customWidth="1"/>
    <col min="15366" max="15366" width="12.28515625" style="135" customWidth="1"/>
    <col min="15367" max="15367" width="11.5703125" style="135" customWidth="1"/>
    <col min="15368" max="15368" width="26" style="135" customWidth="1"/>
    <col min="15369" max="15369" width="0.85546875" style="135" customWidth="1"/>
    <col min="15370" max="15616" width="9.140625" style="135"/>
    <col min="15617" max="15617" width="0.85546875" style="135" customWidth="1"/>
    <col min="15618" max="15618" width="6.5703125" style="135" customWidth="1"/>
    <col min="15619" max="15619" width="9.140625" style="135"/>
    <col min="15620" max="15620" width="11" style="135" customWidth="1"/>
    <col min="15621" max="15621" width="54.28515625" style="135" customWidth="1"/>
    <col min="15622" max="15622" width="12.28515625" style="135" customWidth="1"/>
    <col min="15623" max="15623" width="11.5703125" style="135" customWidth="1"/>
    <col min="15624" max="15624" width="26" style="135" customWidth="1"/>
    <col min="15625" max="15625" width="0.85546875" style="135" customWidth="1"/>
    <col min="15626" max="15872" width="9.140625" style="135"/>
    <col min="15873" max="15873" width="0.85546875" style="135" customWidth="1"/>
    <col min="15874" max="15874" width="6.5703125" style="135" customWidth="1"/>
    <col min="15875" max="15875" width="9.140625" style="135"/>
    <col min="15876" max="15876" width="11" style="135" customWidth="1"/>
    <col min="15877" max="15877" width="54.28515625" style="135" customWidth="1"/>
    <col min="15878" max="15878" width="12.28515625" style="135" customWidth="1"/>
    <col min="15879" max="15879" width="11.5703125" style="135" customWidth="1"/>
    <col min="15880" max="15880" width="26" style="135" customWidth="1"/>
    <col min="15881" max="15881" width="0.85546875" style="135" customWidth="1"/>
    <col min="15882" max="16128" width="9.140625" style="135"/>
    <col min="16129" max="16129" width="0.85546875" style="135" customWidth="1"/>
    <col min="16130" max="16130" width="6.5703125" style="135" customWidth="1"/>
    <col min="16131" max="16131" width="9.140625" style="135"/>
    <col min="16132" max="16132" width="11" style="135" customWidth="1"/>
    <col min="16133" max="16133" width="54.28515625" style="135" customWidth="1"/>
    <col min="16134" max="16134" width="12.28515625" style="135" customWidth="1"/>
    <col min="16135" max="16135" width="11.5703125" style="135" customWidth="1"/>
    <col min="16136" max="16136" width="26" style="135" customWidth="1"/>
    <col min="16137" max="16137" width="0.85546875" style="135" customWidth="1"/>
    <col min="16138" max="16384" width="9.140625" style="135"/>
  </cols>
  <sheetData>
    <row r="1" spans="2:8" ht="15.75" x14ac:dyDescent="0.25">
      <c r="B1" s="133" t="s">
        <v>0</v>
      </c>
      <c r="C1" s="134"/>
    </row>
    <row r="2" spans="2:8" ht="15.75" x14ac:dyDescent="0.25">
      <c r="B2" s="133" t="s">
        <v>1</v>
      </c>
      <c r="C2" s="134"/>
    </row>
    <row r="3" spans="2:8" ht="15.75" x14ac:dyDescent="0.25">
      <c r="B3" s="133" t="s">
        <v>2</v>
      </c>
      <c r="C3" s="134"/>
    </row>
    <row r="4" spans="2:8" ht="18" x14ac:dyDescent="0.25">
      <c r="E4" s="137" t="s">
        <v>314</v>
      </c>
      <c r="F4" s="138" t="str">
        <f>'[1]POČETNA i upute'!$G$4</f>
        <v>2014.</v>
      </c>
      <c r="G4" s="139" t="s">
        <v>3</v>
      </c>
    </row>
    <row r="7" spans="2:8" ht="12.75" customHeight="1" x14ac:dyDescent="0.2">
      <c r="B7" s="140" t="s">
        <v>4</v>
      </c>
      <c r="C7" s="141" t="s">
        <v>5</v>
      </c>
      <c r="D7" s="141" t="s">
        <v>6</v>
      </c>
      <c r="E7" s="141" t="s">
        <v>7</v>
      </c>
      <c r="F7" s="141" t="s">
        <v>8</v>
      </c>
      <c r="G7" s="141" t="s">
        <v>9</v>
      </c>
      <c r="H7" s="141" t="s">
        <v>10</v>
      </c>
    </row>
    <row r="8" spans="2:8" x14ac:dyDescent="0.2">
      <c r="B8" s="140"/>
      <c r="C8" s="141"/>
      <c r="D8" s="141"/>
      <c r="E8" s="141"/>
      <c r="F8" s="141"/>
      <c r="G8" s="141"/>
      <c r="H8" s="141"/>
    </row>
    <row r="9" spans="2:8" ht="18" customHeight="1" x14ac:dyDescent="0.2">
      <c r="B9" s="140"/>
      <c r="C9" s="141"/>
      <c r="D9" s="141"/>
      <c r="E9" s="141"/>
      <c r="F9" s="141"/>
      <c r="G9" s="141"/>
      <c r="H9" s="141"/>
    </row>
    <row r="10" spans="2:8" x14ac:dyDescent="0.2">
      <c r="B10" s="142"/>
      <c r="C10" s="143">
        <v>3</v>
      </c>
      <c r="D10" s="144">
        <f>D11+D106</f>
        <v>1986743.6099999999</v>
      </c>
      <c r="E10" s="145" t="s">
        <v>11</v>
      </c>
      <c r="F10" s="146"/>
      <c r="G10" s="144"/>
      <c r="H10" s="143"/>
    </row>
    <row r="11" spans="2:8" x14ac:dyDescent="0.2">
      <c r="B11" s="147"/>
      <c r="C11" s="148">
        <v>32</v>
      </c>
      <c r="D11" s="149">
        <f>D12+D15+D52+D96</f>
        <v>1886177.6099999999</v>
      </c>
      <c r="E11" s="150" t="s">
        <v>12</v>
      </c>
      <c r="F11" s="151"/>
      <c r="G11" s="149"/>
      <c r="H11" s="152"/>
    </row>
    <row r="12" spans="2:8" x14ac:dyDescent="0.2">
      <c r="B12" s="153"/>
      <c r="C12" s="154">
        <v>321</v>
      </c>
      <c r="D12" s="155">
        <f>D13</f>
        <v>5900</v>
      </c>
      <c r="E12" s="156" t="s">
        <v>13</v>
      </c>
      <c r="F12" s="157"/>
      <c r="G12" s="155"/>
      <c r="H12" s="158"/>
    </row>
    <row r="13" spans="2:8" x14ac:dyDescent="0.2">
      <c r="B13" s="159" t="s">
        <v>14</v>
      </c>
      <c r="C13" s="160">
        <v>3213</v>
      </c>
      <c r="D13" s="161">
        <f>D14</f>
        <v>5900</v>
      </c>
      <c r="E13" s="162" t="s">
        <v>15</v>
      </c>
      <c r="F13" s="163"/>
      <c r="G13" s="161"/>
      <c r="H13" s="164"/>
    </row>
    <row r="14" spans="2:8" x14ac:dyDescent="0.2">
      <c r="B14" s="165" t="s">
        <v>16</v>
      </c>
      <c r="C14" s="166">
        <v>32131</v>
      </c>
      <c r="D14" s="167">
        <f>[1]glavna!$D$24</f>
        <v>5900</v>
      </c>
      <c r="E14" s="168" t="s">
        <v>17</v>
      </c>
      <c r="F14" s="163">
        <f>G14-(G14*20/100)</f>
        <v>4720</v>
      </c>
      <c r="G14" s="167">
        <f>$D$14</f>
        <v>5900</v>
      </c>
      <c r="H14" s="169" t="s">
        <v>18</v>
      </c>
    </row>
    <row r="15" spans="2:8" x14ac:dyDescent="0.2">
      <c r="B15" s="153"/>
      <c r="C15" s="154">
        <v>322</v>
      </c>
      <c r="D15" s="155">
        <f>D16+D30+D39+D46+D48+D50</f>
        <v>759634</v>
      </c>
      <c r="E15" s="156" t="s">
        <v>19</v>
      </c>
      <c r="F15" s="157"/>
      <c r="G15" s="155"/>
      <c r="H15" s="158"/>
    </row>
    <row r="16" spans="2:8" x14ac:dyDescent="0.2">
      <c r="B16" s="165" t="s">
        <v>20</v>
      </c>
      <c r="C16" s="166">
        <v>3221</v>
      </c>
      <c r="D16" s="167">
        <f>D17+D22+D24+D26+D28</f>
        <v>119762</v>
      </c>
      <c r="E16" s="168" t="s">
        <v>21</v>
      </c>
      <c r="F16" s="163"/>
      <c r="G16" s="167"/>
      <c r="H16" s="170"/>
    </row>
    <row r="17" spans="2:8" x14ac:dyDescent="0.2">
      <c r="B17" s="165" t="s">
        <v>22</v>
      </c>
      <c r="C17" s="166">
        <v>32211</v>
      </c>
      <c r="D17" s="167">
        <f>SUM(D18:D20)</f>
        <v>48026</v>
      </c>
      <c r="E17" s="168" t="s">
        <v>23</v>
      </c>
      <c r="F17" s="163"/>
      <c r="G17" s="167"/>
      <c r="H17" s="170"/>
    </row>
    <row r="18" spans="2:8" x14ac:dyDescent="0.2">
      <c r="B18" s="165" t="s">
        <v>24</v>
      </c>
      <c r="C18" s="166">
        <v>322111</v>
      </c>
      <c r="D18" s="167">
        <f>[1]glavna!D28-[1]glavna!J28</f>
        <v>19488</v>
      </c>
      <c r="E18" s="168" t="s">
        <v>23</v>
      </c>
      <c r="F18" s="171">
        <f>G18-(G18*20/100)</f>
        <v>15590.4</v>
      </c>
      <c r="G18" s="167">
        <f>D18</f>
        <v>19488</v>
      </c>
      <c r="H18" s="169" t="s">
        <v>18</v>
      </c>
    </row>
    <row r="19" spans="2:8" x14ac:dyDescent="0.2">
      <c r="B19" s="165" t="s">
        <v>25</v>
      </c>
      <c r="C19" s="166">
        <v>322111</v>
      </c>
      <c r="D19" s="167">
        <f>[1]glavna!D29-[1]glavna!J29</f>
        <v>9695</v>
      </c>
      <c r="E19" s="168" t="s">
        <v>26</v>
      </c>
      <c r="F19" s="163">
        <f>G19-(G19*20/100)</f>
        <v>7756</v>
      </c>
      <c r="G19" s="167">
        <f>D19</f>
        <v>9695</v>
      </c>
      <c r="H19" s="169" t="s">
        <v>18</v>
      </c>
    </row>
    <row r="20" spans="2:8" x14ac:dyDescent="0.2">
      <c r="B20" s="165" t="s">
        <v>27</v>
      </c>
      <c r="C20" s="166">
        <v>322111</v>
      </c>
      <c r="D20" s="167">
        <f>[1]glavna!D30-[1]glavna!J30</f>
        <v>18843</v>
      </c>
      <c r="E20" s="168" t="s">
        <v>28</v>
      </c>
      <c r="F20" s="163">
        <f>G20-(G20*20/100)</f>
        <v>15074.4</v>
      </c>
      <c r="G20" s="167">
        <f>D20</f>
        <v>18843</v>
      </c>
      <c r="H20" s="169" t="s">
        <v>18</v>
      </c>
    </row>
    <row r="21" spans="2:8" x14ac:dyDescent="0.2">
      <c r="B21" s="165" t="s">
        <v>29</v>
      </c>
      <c r="C21" s="166">
        <v>322111</v>
      </c>
      <c r="D21" s="167">
        <f>[1]glavna!D31-[1]glavna!J31</f>
        <v>4677</v>
      </c>
      <c r="E21" s="168" t="s">
        <v>30</v>
      </c>
      <c r="F21" s="163">
        <f>G21-(G21*20/100)</f>
        <v>3741.6</v>
      </c>
      <c r="G21" s="167">
        <f>D21</f>
        <v>4677</v>
      </c>
      <c r="H21" s="169" t="s">
        <v>18</v>
      </c>
    </row>
    <row r="22" spans="2:8" x14ac:dyDescent="0.2">
      <c r="B22" s="165" t="s">
        <v>31</v>
      </c>
      <c r="C22" s="166">
        <v>32212</v>
      </c>
      <c r="D22" s="167">
        <f>D23</f>
        <v>3463</v>
      </c>
      <c r="E22" s="168" t="s">
        <v>32</v>
      </c>
      <c r="F22" s="163"/>
      <c r="G22" s="167"/>
      <c r="H22" s="169"/>
    </row>
    <row r="23" spans="2:8" x14ac:dyDescent="0.2">
      <c r="B23" s="165" t="s">
        <v>24</v>
      </c>
      <c r="C23" s="166">
        <v>322121</v>
      </c>
      <c r="D23" s="167">
        <f>[1]glavna!$D$32-[1]glavna!J32</f>
        <v>3463</v>
      </c>
      <c r="E23" s="168" t="s">
        <v>32</v>
      </c>
      <c r="F23" s="163">
        <f>G23-(G23*20/100)</f>
        <v>2770.4</v>
      </c>
      <c r="G23" s="167">
        <f>$D$23</f>
        <v>3463</v>
      </c>
      <c r="H23" s="169" t="s">
        <v>18</v>
      </c>
    </row>
    <row r="24" spans="2:8" x14ac:dyDescent="0.2">
      <c r="B24" s="165" t="s">
        <v>33</v>
      </c>
      <c r="C24" s="166">
        <v>32214</v>
      </c>
      <c r="D24" s="167">
        <f>D25</f>
        <v>18134</v>
      </c>
      <c r="E24" s="168" t="s">
        <v>34</v>
      </c>
      <c r="F24" s="163"/>
      <c r="G24" s="167"/>
      <c r="H24" s="169"/>
    </row>
    <row r="25" spans="2:8" x14ac:dyDescent="0.2">
      <c r="B25" s="165" t="s">
        <v>35</v>
      </c>
      <c r="C25" s="166">
        <v>322141</v>
      </c>
      <c r="D25" s="167">
        <f>[1]glavna!$D$33-[1]glavna!J33</f>
        <v>18134</v>
      </c>
      <c r="E25" s="168" t="s">
        <v>34</v>
      </c>
      <c r="F25" s="171">
        <f>G25-(G25*20/100)</f>
        <v>14507.2</v>
      </c>
      <c r="G25" s="167">
        <f>$D$25</f>
        <v>18134</v>
      </c>
      <c r="H25" s="169" t="s">
        <v>18</v>
      </c>
    </row>
    <row r="26" spans="2:8" x14ac:dyDescent="0.2">
      <c r="B26" s="165" t="s">
        <v>36</v>
      </c>
      <c r="C26" s="166">
        <v>32216</v>
      </c>
      <c r="D26" s="167">
        <f>D27</f>
        <v>25500</v>
      </c>
      <c r="E26" s="168" t="s">
        <v>37</v>
      </c>
      <c r="F26" s="163"/>
      <c r="G26" s="167"/>
      <c r="H26" s="169"/>
    </row>
    <row r="27" spans="2:8" x14ac:dyDescent="0.2">
      <c r="B27" s="165" t="s">
        <v>38</v>
      </c>
      <c r="C27" s="166">
        <v>322161</v>
      </c>
      <c r="D27" s="167">
        <f>[1]glavna!$D$34-[1]glavna!J34</f>
        <v>25500</v>
      </c>
      <c r="E27" s="168" t="s">
        <v>39</v>
      </c>
      <c r="F27" s="163">
        <f>G27-(G27*20/100)</f>
        <v>20400</v>
      </c>
      <c r="G27" s="167">
        <f>$D$27</f>
        <v>25500</v>
      </c>
      <c r="H27" s="169" t="s">
        <v>18</v>
      </c>
    </row>
    <row r="28" spans="2:8" x14ac:dyDescent="0.2">
      <c r="B28" s="165" t="s">
        <v>40</v>
      </c>
      <c r="C28" s="166">
        <v>32219</v>
      </c>
      <c r="D28" s="167">
        <f>D29</f>
        <v>24639</v>
      </c>
      <c r="E28" s="168" t="s">
        <v>41</v>
      </c>
      <c r="F28" s="163"/>
      <c r="G28" s="167"/>
      <c r="H28" s="169"/>
    </row>
    <row r="29" spans="2:8" x14ac:dyDescent="0.2">
      <c r="B29" s="165" t="s">
        <v>42</v>
      </c>
      <c r="C29" s="166">
        <v>322191</v>
      </c>
      <c r="D29" s="167">
        <f>[1]glavna!$D$35-[1]glavna!J35</f>
        <v>24639</v>
      </c>
      <c r="E29" s="168" t="s">
        <v>41</v>
      </c>
      <c r="F29" s="163">
        <f>G29-(G29*20/100)</f>
        <v>19711.2</v>
      </c>
      <c r="G29" s="167">
        <f>$D$29</f>
        <v>24639</v>
      </c>
      <c r="H29" s="169" t="s">
        <v>18</v>
      </c>
    </row>
    <row r="30" spans="2:8" x14ac:dyDescent="0.2">
      <c r="B30" s="165" t="s">
        <v>43</v>
      </c>
      <c r="C30" s="166">
        <v>3222</v>
      </c>
      <c r="D30" s="167">
        <f>D31</f>
        <v>262860</v>
      </c>
      <c r="E30" s="172" t="s">
        <v>44</v>
      </c>
      <c r="F30" s="163"/>
      <c r="G30" s="167"/>
      <c r="H30" s="169"/>
    </row>
    <row r="31" spans="2:8" x14ac:dyDescent="0.2">
      <c r="B31" s="165" t="s">
        <v>45</v>
      </c>
      <c r="C31" s="166">
        <v>32224</v>
      </c>
      <c r="D31" s="167">
        <f>[1]glavna!$D$36-[1]glavna!J36</f>
        <v>262860</v>
      </c>
      <c r="E31" s="172" t="s">
        <v>46</v>
      </c>
      <c r="F31" s="163"/>
      <c r="G31" s="167"/>
      <c r="H31" s="169"/>
    </row>
    <row r="32" spans="2:8" x14ac:dyDescent="0.2">
      <c r="B32" s="165" t="s">
        <v>47</v>
      </c>
      <c r="C32" s="166">
        <v>322241</v>
      </c>
      <c r="D32" s="167">
        <v>67685</v>
      </c>
      <c r="E32" s="172" t="s">
        <v>48</v>
      </c>
      <c r="F32" s="171">
        <v>64300</v>
      </c>
      <c r="G32" s="167">
        <v>67685</v>
      </c>
      <c r="H32" s="169" t="s">
        <v>18</v>
      </c>
    </row>
    <row r="33" spans="2:8" x14ac:dyDescent="0.2">
      <c r="B33" s="165" t="s">
        <v>49</v>
      </c>
      <c r="C33" s="166">
        <v>322241</v>
      </c>
      <c r="D33" s="167">
        <v>37185</v>
      </c>
      <c r="E33" s="172" t="s">
        <v>50</v>
      </c>
      <c r="F33" s="171">
        <v>35325</v>
      </c>
      <c r="G33" s="167">
        <v>37185</v>
      </c>
      <c r="H33" s="169" t="s">
        <v>18</v>
      </c>
    </row>
    <row r="34" spans="2:8" x14ac:dyDescent="0.2">
      <c r="B34" s="165" t="s">
        <v>51</v>
      </c>
      <c r="C34" s="166">
        <v>322241</v>
      </c>
      <c r="D34" s="167">
        <v>51970</v>
      </c>
      <c r="E34" s="172" t="s">
        <v>52</v>
      </c>
      <c r="F34" s="163">
        <f>G34-(G34*20/100)</f>
        <v>41576</v>
      </c>
      <c r="G34" s="167">
        <v>51970</v>
      </c>
      <c r="H34" s="169" t="s">
        <v>18</v>
      </c>
    </row>
    <row r="35" spans="2:8" x14ac:dyDescent="0.2">
      <c r="B35" s="165" t="s">
        <v>53</v>
      </c>
      <c r="C35" s="166">
        <v>322241</v>
      </c>
      <c r="D35" s="167">
        <v>17792</v>
      </c>
      <c r="E35" s="172" t="s">
        <v>54</v>
      </c>
      <c r="F35" s="163">
        <f>G35-(G35*20/100)</f>
        <v>14233.6</v>
      </c>
      <c r="G35" s="167">
        <v>17792</v>
      </c>
      <c r="H35" s="169" t="s">
        <v>18</v>
      </c>
    </row>
    <row r="36" spans="2:8" x14ac:dyDescent="0.2">
      <c r="B36" s="165" t="s">
        <v>55</v>
      </c>
      <c r="C36" s="166">
        <v>322241</v>
      </c>
      <c r="D36" s="167">
        <v>11461</v>
      </c>
      <c r="E36" s="172" t="s">
        <v>56</v>
      </c>
      <c r="F36" s="163">
        <f>G36-(G36*20/100)</f>
        <v>9168.7999999999993</v>
      </c>
      <c r="G36" s="167">
        <v>11461</v>
      </c>
      <c r="H36" s="169" t="s">
        <v>18</v>
      </c>
    </row>
    <row r="37" spans="2:8" x14ac:dyDescent="0.2">
      <c r="B37" s="165" t="s">
        <v>57</v>
      </c>
      <c r="C37" s="166">
        <v>322241</v>
      </c>
      <c r="D37" s="167">
        <v>5581</v>
      </c>
      <c r="E37" s="172" t="s">
        <v>58</v>
      </c>
      <c r="F37" s="163">
        <f>G37-(G37*20/100)</f>
        <v>4464.8</v>
      </c>
      <c r="G37" s="167">
        <v>5581</v>
      </c>
      <c r="H37" s="169" t="s">
        <v>18</v>
      </c>
    </row>
    <row r="38" spans="2:8" x14ac:dyDescent="0.2">
      <c r="B38" s="165" t="s">
        <v>59</v>
      </c>
      <c r="C38" s="166">
        <v>322241</v>
      </c>
      <c r="D38" s="167">
        <v>71186</v>
      </c>
      <c r="E38" s="172" t="s">
        <v>60</v>
      </c>
      <c r="F38" s="163">
        <v>60935</v>
      </c>
      <c r="G38" s="167">
        <v>71186</v>
      </c>
      <c r="H38" s="169" t="s">
        <v>18</v>
      </c>
    </row>
    <row r="39" spans="2:8" x14ac:dyDescent="0.2">
      <c r="B39" s="165" t="s">
        <v>61</v>
      </c>
      <c r="C39" s="166">
        <v>3223</v>
      </c>
      <c r="D39" s="167">
        <f>SUM(D41:D45)</f>
        <v>288680</v>
      </c>
      <c r="E39" s="168" t="s">
        <v>62</v>
      </c>
      <c r="F39" s="163"/>
      <c r="G39" s="167"/>
      <c r="H39" s="170"/>
    </row>
    <row r="40" spans="2:8" x14ac:dyDescent="0.2">
      <c r="B40" s="165" t="s">
        <v>63</v>
      </c>
      <c r="C40" s="166">
        <v>32231</v>
      </c>
      <c r="D40" s="167">
        <f>D41+D42</f>
        <v>180000</v>
      </c>
      <c r="E40" s="168" t="s">
        <v>64</v>
      </c>
      <c r="F40" s="163"/>
      <c r="G40" s="167"/>
      <c r="H40" s="170"/>
    </row>
    <row r="41" spans="2:8" x14ac:dyDescent="0.2">
      <c r="B41" s="165" t="s">
        <v>65</v>
      </c>
      <c r="C41" s="166">
        <v>322311</v>
      </c>
      <c r="D41" s="167">
        <f>[1]glavna!D41-[1]glavna!J41</f>
        <v>80000</v>
      </c>
      <c r="E41" s="168" t="s">
        <v>66</v>
      </c>
      <c r="F41" s="163">
        <f>G41-(G41*20/100)</f>
        <v>64000</v>
      </c>
      <c r="G41" s="167">
        <f>D41</f>
        <v>80000</v>
      </c>
      <c r="H41" s="169" t="s">
        <v>18</v>
      </c>
    </row>
    <row r="42" spans="2:8" ht="12.75" customHeight="1" x14ac:dyDescent="0.2">
      <c r="B42" s="173" t="s">
        <v>67</v>
      </c>
      <c r="C42" s="174">
        <v>322312</v>
      </c>
      <c r="D42" s="167">
        <f>[1]glavna!D42-[1]glavna!J42</f>
        <v>100000</v>
      </c>
      <c r="E42" s="175" t="s">
        <v>68</v>
      </c>
      <c r="F42" s="176">
        <f>G42-(G42*20/100)</f>
        <v>80000</v>
      </c>
      <c r="G42" s="177">
        <f>D42</f>
        <v>100000</v>
      </c>
      <c r="H42" s="170" t="s">
        <v>69</v>
      </c>
    </row>
    <row r="43" spans="2:8" ht="12.75" customHeight="1" x14ac:dyDescent="0.2">
      <c r="B43" s="173" t="s">
        <v>70</v>
      </c>
      <c r="C43" s="174">
        <v>32233</v>
      </c>
      <c r="D43" s="167">
        <f>[1]glavna!D43-[1]glavna!J43</f>
        <v>420</v>
      </c>
      <c r="E43" s="175" t="s">
        <v>71</v>
      </c>
      <c r="F43" s="176">
        <f>G43-(G43*20/100)</f>
        <v>336</v>
      </c>
      <c r="G43" s="177">
        <f>D43</f>
        <v>420</v>
      </c>
      <c r="H43" s="169" t="s">
        <v>18</v>
      </c>
    </row>
    <row r="44" spans="2:8" x14ac:dyDescent="0.2">
      <c r="B44" s="165" t="s">
        <v>72</v>
      </c>
      <c r="C44" s="166">
        <v>32234</v>
      </c>
      <c r="D44" s="167">
        <f>[1]glavna!D44-[1]glavna!J44</f>
        <v>460</v>
      </c>
      <c r="E44" s="172" t="s">
        <v>73</v>
      </c>
      <c r="F44" s="163">
        <f>G44-(G44*20/100)</f>
        <v>368</v>
      </c>
      <c r="G44" s="167">
        <f>D44</f>
        <v>460</v>
      </c>
      <c r="H44" s="169" t="s">
        <v>18</v>
      </c>
    </row>
    <row r="45" spans="2:8" x14ac:dyDescent="0.2">
      <c r="B45" s="165" t="s">
        <v>74</v>
      </c>
      <c r="C45" s="166">
        <v>32239</v>
      </c>
      <c r="D45" s="167">
        <f>[1]glavna!D45-[1]glavna!J45</f>
        <v>107800</v>
      </c>
      <c r="E45" s="168" t="s">
        <v>75</v>
      </c>
      <c r="F45" s="163">
        <f>G45-(G45*20/100)</f>
        <v>86240</v>
      </c>
      <c r="G45" s="167">
        <f>D45</f>
        <v>107800</v>
      </c>
      <c r="H45" s="170" t="s">
        <v>69</v>
      </c>
    </row>
    <row r="46" spans="2:8" x14ac:dyDescent="0.2">
      <c r="B46" s="165" t="s">
        <v>76</v>
      </c>
      <c r="C46" s="166">
        <v>3224</v>
      </c>
      <c r="D46" s="167">
        <f>D47</f>
        <v>35074</v>
      </c>
      <c r="E46" s="168" t="s">
        <v>77</v>
      </c>
      <c r="F46" s="163"/>
      <c r="G46" s="167"/>
      <c r="H46" s="170"/>
    </row>
    <row r="47" spans="2:8" x14ac:dyDescent="0.2">
      <c r="B47" s="165" t="s">
        <v>78</v>
      </c>
      <c r="C47" s="166">
        <v>32244</v>
      </c>
      <c r="D47" s="167">
        <f>[1]glavna!$D$47-[1]glavna!J47</f>
        <v>35074</v>
      </c>
      <c r="E47" s="168" t="s">
        <v>79</v>
      </c>
      <c r="F47" s="163">
        <f>G47-(G47*20/100)</f>
        <v>28059.200000000001</v>
      </c>
      <c r="G47" s="167">
        <f>$D$47</f>
        <v>35074</v>
      </c>
      <c r="H47" s="169" t="s">
        <v>18</v>
      </c>
    </row>
    <row r="48" spans="2:8" x14ac:dyDescent="0.2">
      <c r="B48" s="165" t="s">
        <v>80</v>
      </c>
      <c r="C48" s="166">
        <v>3225</v>
      </c>
      <c r="D48" s="167">
        <f>D49</f>
        <v>45780</v>
      </c>
      <c r="E48" s="168" t="s">
        <v>81</v>
      </c>
      <c r="F48" s="163"/>
      <c r="G48" s="167"/>
      <c r="H48" s="170"/>
    </row>
    <row r="49" spans="2:8" x14ac:dyDescent="0.2">
      <c r="B49" s="165" t="s">
        <v>82</v>
      </c>
      <c r="C49" s="166">
        <v>32251</v>
      </c>
      <c r="D49" s="167">
        <f>[1]glavna!$D$49-[1]glavna!J49</f>
        <v>45780</v>
      </c>
      <c r="E49" s="168" t="s">
        <v>83</v>
      </c>
      <c r="F49" s="163">
        <f>G49-(G49*20/100)</f>
        <v>36624</v>
      </c>
      <c r="G49" s="167">
        <f>$D$49</f>
        <v>45780</v>
      </c>
      <c r="H49" s="169" t="s">
        <v>18</v>
      </c>
    </row>
    <row r="50" spans="2:8" x14ac:dyDescent="0.2">
      <c r="B50" s="165" t="s">
        <v>84</v>
      </c>
      <c r="C50" s="166">
        <v>3227</v>
      </c>
      <c r="D50" s="167">
        <f>D51</f>
        <v>7478</v>
      </c>
      <c r="E50" s="168" t="s">
        <v>85</v>
      </c>
      <c r="F50" s="163"/>
      <c r="G50" s="167"/>
      <c r="H50" s="170"/>
    </row>
    <row r="51" spans="2:8" x14ac:dyDescent="0.2">
      <c r="B51" s="165" t="s">
        <v>86</v>
      </c>
      <c r="C51" s="166">
        <v>32271</v>
      </c>
      <c r="D51" s="167">
        <f>[1]glavna!$D$51-[1]glavna!J51</f>
        <v>7478</v>
      </c>
      <c r="E51" s="168" t="s">
        <v>85</v>
      </c>
      <c r="F51" s="163">
        <f>G51-(G51*20/100)</f>
        <v>5982.4</v>
      </c>
      <c r="G51" s="167">
        <f>$D$51</f>
        <v>7478</v>
      </c>
      <c r="H51" s="169" t="s">
        <v>18</v>
      </c>
    </row>
    <row r="52" spans="2:8" x14ac:dyDescent="0.2">
      <c r="B52" s="178"/>
      <c r="C52" s="179">
        <v>323</v>
      </c>
      <c r="D52" s="155">
        <f>D53+D64+D73+D79+D83+D88+D90+D86</f>
        <v>1088230.8599999999</v>
      </c>
      <c r="E52" s="156" t="s">
        <v>87</v>
      </c>
      <c r="F52" s="157"/>
      <c r="G52" s="155"/>
      <c r="H52" s="158"/>
    </row>
    <row r="53" spans="2:8" x14ac:dyDescent="0.2">
      <c r="B53" s="180" t="s">
        <v>88</v>
      </c>
      <c r="C53" s="181">
        <v>3231</v>
      </c>
      <c r="D53" s="167">
        <f>D55+D58+D59+D63</f>
        <v>719779.86</v>
      </c>
      <c r="E53" s="168" t="s">
        <v>89</v>
      </c>
      <c r="F53" s="163"/>
      <c r="G53" s="167"/>
      <c r="H53" s="170"/>
    </row>
    <row r="54" spans="2:8" x14ac:dyDescent="0.2">
      <c r="B54" s="182" t="s">
        <v>90</v>
      </c>
      <c r="C54" s="181">
        <v>32311</v>
      </c>
      <c r="D54" s="167">
        <f>D55+D56</f>
        <v>19474</v>
      </c>
      <c r="E54" s="168" t="s">
        <v>91</v>
      </c>
      <c r="F54" s="163"/>
      <c r="G54" s="167"/>
      <c r="H54" s="170"/>
    </row>
    <row r="55" spans="2:8" x14ac:dyDescent="0.2">
      <c r="B55" s="182" t="s">
        <v>92</v>
      </c>
      <c r="C55" s="181">
        <v>323111</v>
      </c>
      <c r="D55" s="167">
        <f>[1]glavna!D54-[1]glavna!J54</f>
        <v>13100</v>
      </c>
      <c r="E55" s="168" t="s">
        <v>93</v>
      </c>
      <c r="F55" s="163">
        <f>G55-(G55*20/100)</f>
        <v>10480</v>
      </c>
      <c r="G55" s="167">
        <f>D55</f>
        <v>13100</v>
      </c>
      <c r="H55" s="169" t="s">
        <v>18</v>
      </c>
    </row>
    <row r="56" spans="2:8" x14ac:dyDescent="0.2">
      <c r="B56" s="182" t="s">
        <v>94</v>
      </c>
      <c r="C56" s="181">
        <v>323111</v>
      </c>
      <c r="D56" s="167">
        <f>[1]glavna!D55-[1]glavna!J55</f>
        <v>6374</v>
      </c>
      <c r="E56" s="168" t="s">
        <v>95</v>
      </c>
      <c r="F56" s="163">
        <f>G56-(G56*20/100)</f>
        <v>5099.2</v>
      </c>
      <c r="G56" s="167">
        <f>D56</f>
        <v>6374</v>
      </c>
      <c r="H56" s="169" t="s">
        <v>18</v>
      </c>
    </row>
    <row r="57" spans="2:8" x14ac:dyDescent="0.2">
      <c r="B57" s="182" t="s">
        <v>96</v>
      </c>
      <c r="C57" s="181">
        <v>32312</v>
      </c>
      <c r="D57" s="167">
        <f>[1]glavna!D56-[1]glavna!J56</f>
        <v>0</v>
      </c>
      <c r="E57" s="168" t="s">
        <v>97</v>
      </c>
      <c r="F57" s="163">
        <f>G57-(G57*20/100)</f>
        <v>0</v>
      </c>
      <c r="G57" s="167">
        <f>$D$57</f>
        <v>0</v>
      </c>
      <c r="H57" s="169" t="s">
        <v>18</v>
      </c>
    </row>
    <row r="58" spans="2:8" x14ac:dyDescent="0.2">
      <c r="B58" s="180" t="s">
        <v>96</v>
      </c>
      <c r="C58" s="181">
        <v>32313</v>
      </c>
      <c r="D58" s="167">
        <f>[1]glavna!D57-[1]glavna!J57</f>
        <v>4825.8600000000006</v>
      </c>
      <c r="E58" s="168" t="s">
        <v>98</v>
      </c>
      <c r="F58" s="163">
        <f>G58-(G58*20/100)</f>
        <v>3860.6880000000006</v>
      </c>
      <c r="G58" s="167">
        <f>[1]glavna!$D$57</f>
        <v>4825.8600000000006</v>
      </c>
      <c r="H58" s="169" t="s">
        <v>18</v>
      </c>
    </row>
    <row r="59" spans="2:8" x14ac:dyDescent="0.2">
      <c r="B59" s="180" t="s">
        <v>99</v>
      </c>
      <c r="C59" s="181">
        <v>32314</v>
      </c>
      <c r="D59" s="167">
        <f>[1]glavna!D58-[1]glavna!J58</f>
        <v>32570</v>
      </c>
      <c r="E59" s="168" t="s">
        <v>100</v>
      </c>
      <c r="F59" s="171"/>
      <c r="G59" s="167"/>
      <c r="H59" s="169"/>
    </row>
    <row r="60" spans="2:8" x14ac:dyDescent="0.2">
      <c r="B60" s="180" t="s">
        <v>101</v>
      </c>
      <c r="C60" s="181">
        <v>32314</v>
      </c>
      <c r="D60" s="167">
        <v>4125</v>
      </c>
      <c r="E60" s="168" t="s">
        <v>102</v>
      </c>
      <c r="F60" s="171">
        <f>G60-(G60*20/100)</f>
        <v>3300</v>
      </c>
      <c r="G60" s="167">
        <v>4125</v>
      </c>
      <c r="H60" s="169" t="s">
        <v>18</v>
      </c>
    </row>
    <row r="61" spans="2:8" x14ac:dyDescent="0.2">
      <c r="B61" s="180" t="s">
        <v>103</v>
      </c>
      <c r="C61" s="181">
        <v>32314</v>
      </c>
      <c r="D61" s="167">
        <v>27678</v>
      </c>
      <c r="E61" s="168" t="s">
        <v>104</v>
      </c>
      <c r="F61" s="171">
        <f>G61-(G61*20/100)</f>
        <v>22142.400000000001</v>
      </c>
      <c r="G61" s="167">
        <v>27678</v>
      </c>
      <c r="H61" s="169" t="s">
        <v>18</v>
      </c>
    </row>
    <row r="62" spans="2:8" x14ac:dyDescent="0.2">
      <c r="B62" s="180" t="s">
        <v>105</v>
      </c>
      <c r="C62" s="181">
        <v>32314</v>
      </c>
      <c r="D62" s="167">
        <v>767</v>
      </c>
      <c r="E62" s="168" t="s">
        <v>106</v>
      </c>
      <c r="F62" s="171">
        <f>G62-(G62*20/100)</f>
        <v>613.6</v>
      </c>
      <c r="G62" s="167">
        <v>767</v>
      </c>
      <c r="H62" s="169" t="s">
        <v>18</v>
      </c>
    </row>
    <row r="63" spans="2:8" x14ac:dyDescent="0.2">
      <c r="B63" s="180" t="s">
        <v>107</v>
      </c>
      <c r="C63" s="181">
        <v>32319</v>
      </c>
      <c r="D63" s="167">
        <f>[1]glavna!$D$59-[1]glavna!J59</f>
        <v>669284</v>
      </c>
      <c r="E63" s="168" t="s">
        <v>108</v>
      </c>
      <c r="F63" s="163">
        <f>G63-(G63*20/100)</f>
        <v>535427.19999999995</v>
      </c>
      <c r="G63" s="167">
        <f>$D$63</f>
        <v>669284</v>
      </c>
      <c r="H63" s="170" t="s">
        <v>69</v>
      </c>
    </row>
    <row r="64" spans="2:8" x14ac:dyDescent="0.2">
      <c r="B64" s="165" t="s">
        <v>109</v>
      </c>
      <c r="C64" s="166">
        <v>3232</v>
      </c>
      <c r="D64" s="167">
        <f>D65+D72</f>
        <v>86669</v>
      </c>
      <c r="E64" s="168" t="s">
        <v>110</v>
      </c>
      <c r="F64" s="163"/>
      <c r="G64" s="167"/>
      <c r="H64" s="170"/>
    </row>
    <row r="65" spans="2:8" x14ac:dyDescent="0.2">
      <c r="B65" s="165" t="s">
        <v>111</v>
      </c>
      <c r="C65" s="166">
        <v>32321</v>
      </c>
      <c r="D65" s="167">
        <f>SUM(D66:D71)</f>
        <v>75233</v>
      </c>
      <c r="E65" s="168" t="s">
        <v>112</v>
      </c>
      <c r="F65" s="171"/>
      <c r="G65" s="167"/>
      <c r="H65" s="169"/>
    </row>
    <row r="66" spans="2:8" x14ac:dyDescent="0.2">
      <c r="B66" s="165" t="s">
        <v>113</v>
      </c>
      <c r="C66" s="166">
        <v>32321</v>
      </c>
      <c r="D66" s="167">
        <v>3000</v>
      </c>
      <c r="E66" s="168" t="s">
        <v>114</v>
      </c>
      <c r="F66" s="171">
        <f t="shared" ref="F66:F72" si="0">G66-(G66*20/100)</f>
        <v>2400</v>
      </c>
      <c r="G66" s="167">
        <v>3000</v>
      </c>
      <c r="H66" s="169" t="s">
        <v>18</v>
      </c>
    </row>
    <row r="67" spans="2:8" x14ac:dyDescent="0.2">
      <c r="B67" s="165" t="s">
        <v>115</v>
      </c>
      <c r="C67" s="166">
        <v>32321</v>
      </c>
      <c r="D67" s="167">
        <v>4943</v>
      </c>
      <c r="E67" s="168" t="s">
        <v>116</v>
      </c>
      <c r="F67" s="171">
        <f t="shared" si="0"/>
        <v>3954.4</v>
      </c>
      <c r="G67" s="167">
        <v>4943</v>
      </c>
      <c r="H67" s="169" t="s">
        <v>18</v>
      </c>
    </row>
    <row r="68" spans="2:8" x14ac:dyDescent="0.2">
      <c r="B68" s="165" t="s">
        <v>117</v>
      </c>
      <c r="C68" s="166">
        <v>32321</v>
      </c>
      <c r="D68" s="167">
        <v>2909</v>
      </c>
      <c r="E68" s="168" t="s">
        <v>118</v>
      </c>
      <c r="F68" s="171">
        <f t="shared" si="0"/>
        <v>2327.1999999999998</v>
      </c>
      <c r="G68" s="167">
        <v>2909</v>
      </c>
      <c r="H68" s="169" t="s">
        <v>18</v>
      </c>
    </row>
    <row r="69" spans="2:8" x14ac:dyDescent="0.2">
      <c r="B69" s="165" t="s">
        <v>119</v>
      </c>
      <c r="C69" s="166">
        <v>32321</v>
      </c>
      <c r="D69" s="167">
        <v>3000</v>
      </c>
      <c r="E69" s="168" t="s">
        <v>120</v>
      </c>
      <c r="F69" s="171">
        <f t="shared" si="0"/>
        <v>2400</v>
      </c>
      <c r="G69" s="167">
        <v>3000</v>
      </c>
      <c r="H69" s="169" t="s">
        <v>18</v>
      </c>
    </row>
    <row r="70" spans="2:8" x14ac:dyDescent="0.2">
      <c r="B70" s="165" t="s">
        <v>121</v>
      </c>
      <c r="C70" s="166">
        <v>32321</v>
      </c>
      <c r="D70" s="167">
        <v>16943</v>
      </c>
      <c r="E70" s="168" t="s">
        <v>122</v>
      </c>
      <c r="F70" s="171">
        <f t="shared" si="0"/>
        <v>13554.4</v>
      </c>
      <c r="G70" s="167">
        <v>16943</v>
      </c>
      <c r="H70" s="169" t="s">
        <v>18</v>
      </c>
    </row>
    <row r="71" spans="2:8" x14ac:dyDescent="0.2">
      <c r="B71" s="165" t="s">
        <v>123</v>
      </c>
      <c r="C71" s="166">
        <v>32321</v>
      </c>
      <c r="D71" s="167">
        <f>[1]glavna!$D$62-[1]glavna!J62</f>
        <v>44438</v>
      </c>
      <c r="E71" s="168" t="s">
        <v>124</v>
      </c>
      <c r="F71" s="171">
        <f t="shared" si="0"/>
        <v>35550.400000000001</v>
      </c>
      <c r="G71" s="167">
        <f>D71</f>
        <v>44438</v>
      </c>
      <c r="H71" s="169" t="s">
        <v>18</v>
      </c>
    </row>
    <row r="72" spans="2:8" x14ac:dyDescent="0.2">
      <c r="B72" s="165" t="s">
        <v>125</v>
      </c>
      <c r="C72" s="166">
        <v>32322</v>
      </c>
      <c r="D72" s="167">
        <f>[1]glavna!$D$63-[1]glavna!J63</f>
        <v>11436</v>
      </c>
      <c r="E72" s="168" t="s">
        <v>126</v>
      </c>
      <c r="F72" s="171">
        <f t="shared" si="0"/>
        <v>9148.7999999999993</v>
      </c>
      <c r="G72" s="167">
        <f>D72</f>
        <v>11436</v>
      </c>
      <c r="H72" s="169" t="s">
        <v>18</v>
      </c>
    </row>
    <row r="73" spans="2:8" x14ac:dyDescent="0.2">
      <c r="B73" s="180" t="s">
        <v>127</v>
      </c>
      <c r="C73" s="181">
        <v>3234</v>
      </c>
      <c r="D73" s="167">
        <f>SUM(D74:D78)</f>
        <v>121315</v>
      </c>
      <c r="E73" s="168" t="s">
        <v>128</v>
      </c>
      <c r="F73" s="163"/>
      <c r="G73" s="167"/>
      <c r="H73" s="170"/>
    </row>
    <row r="74" spans="2:8" x14ac:dyDescent="0.2">
      <c r="B74" s="180" t="s">
        <v>129</v>
      </c>
      <c r="C74" s="181">
        <v>32341</v>
      </c>
      <c r="D74" s="167">
        <f>[1]glavna!D68-[1]glavna!J68</f>
        <v>11600</v>
      </c>
      <c r="E74" s="168" t="s">
        <v>130</v>
      </c>
      <c r="F74" s="163">
        <f>G74-(G74*9.1/100)</f>
        <v>10544.4</v>
      </c>
      <c r="G74" s="167">
        <f>D74</f>
        <v>11600</v>
      </c>
      <c r="H74" s="169" t="s">
        <v>18</v>
      </c>
    </row>
    <row r="75" spans="2:8" x14ac:dyDescent="0.2">
      <c r="B75" s="180" t="s">
        <v>131</v>
      </c>
      <c r="C75" s="181">
        <v>32342</v>
      </c>
      <c r="D75" s="167">
        <f>[1]glavna!D69-[1]glavna!J69</f>
        <v>80853</v>
      </c>
      <c r="E75" s="168" t="s">
        <v>132</v>
      </c>
      <c r="F75" s="163">
        <f>G75-(G75*20/100)</f>
        <v>64682.400000000001</v>
      </c>
      <c r="G75" s="167">
        <f>D75</f>
        <v>80853</v>
      </c>
      <c r="H75" s="169" t="s">
        <v>133</v>
      </c>
    </row>
    <row r="76" spans="2:8" x14ac:dyDescent="0.2">
      <c r="B76" s="180" t="s">
        <v>134</v>
      </c>
      <c r="C76" s="181">
        <v>32343</v>
      </c>
      <c r="D76" s="167">
        <f>[1]glavna!D70-[1]glavna!J70</f>
        <v>3500</v>
      </c>
      <c r="E76" s="168" t="s">
        <v>135</v>
      </c>
      <c r="F76" s="163">
        <f>G76-(G76*20/100)</f>
        <v>2800</v>
      </c>
      <c r="G76" s="167">
        <f>D76</f>
        <v>3500</v>
      </c>
      <c r="H76" s="169" t="s">
        <v>18</v>
      </c>
    </row>
    <row r="77" spans="2:8" x14ac:dyDescent="0.2">
      <c r="B77" s="180" t="s">
        <v>136</v>
      </c>
      <c r="C77" s="181">
        <v>32344</v>
      </c>
      <c r="D77" s="167">
        <f>[1]glavna!D71-[1]glavna!J71</f>
        <v>16057</v>
      </c>
      <c r="E77" s="168" t="s">
        <v>137</v>
      </c>
      <c r="F77" s="163">
        <f>G77-(G77*20/100)</f>
        <v>12845.6</v>
      </c>
      <c r="G77" s="167">
        <f>D77</f>
        <v>16057</v>
      </c>
      <c r="H77" s="169" t="s">
        <v>18</v>
      </c>
    </row>
    <row r="78" spans="2:8" x14ac:dyDescent="0.2">
      <c r="B78" s="180" t="s">
        <v>138</v>
      </c>
      <c r="C78" s="181">
        <v>32349</v>
      </c>
      <c r="D78" s="167">
        <v>9305</v>
      </c>
      <c r="E78" s="168" t="s">
        <v>139</v>
      </c>
      <c r="F78" s="163">
        <f>G78-(G78*20/100)</f>
        <v>7444</v>
      </c>
      <c r="G78" s="167">
        <v>9305</v>
      </c>
      <c r="H78" s="169" t="s">
        <v>18</v>
      </c>
    </row>
    <row r="79" spans="2:8" x14ac:dyDescent="0.2">
      <c r="B79" s="165" t="s">
        <v>140</v>
      </c>
      <c r="C79" s="166">
        <v>3235</v>
      </c>
      <c r="D79" s="167">
        <f>D80</f>
        <v>87122</v>
      </c>
      <c r="E79" s="168" t="s">
        <v>141</v>
      </c>
      <c r="F79" s="163"/>
      <c r="G79" s="167"/>
      <c r="H79" s="170"/>
    </row>
    <row r="80" spans="2:8" x14ac:dyDescent="0.2">
      <c r="B80" s="180" t="s">
        <v>142</v>
      </c>
      <c r="C80" s="183">
        <v>32352</v>
      </c>
      <c r="D80" s="167">
        <f>[1]glavna!D79-[1]glavna!J79</f>
        <v>87122</v>
      </c>
      <c r="E80" s="168" t="s">
        <v>143</v>
      </c>
      <c r="F80" s="163">
        <f>$G$80</f>
        <v>87122</v>
      </c>
      <c r="G80" s="167">
        <f>D80</f>
        <v>87122</v>
      </c>
      <c r="H80" s="169" t="s">
        <v>133</v>
      </c>
    </row>
    <row r="81" spans="2:8" x14ac:dyDescent="0.2">
      <c r="B81" s="180" t="s">
        <v>144</v>
      </c>
      <c r="C81" s="183">
        <v>32353</v>
      </c>
      <c r="D81" s="167">
        <f>[1]glavna!D80-[1]glavna!J80</f>
        <v>0</v>
      </c>
      <c r="E81" s="168" t="s">
        <v>145</v>
      </c>
      <c r="F81" s="163">
        <f>G81-(G81*20/100)</f>
        <v>0</v>
      </c>
      <c r="G81" s="167">
        <f>D81</f>
        <v>0</v>
      </c>
      <c r="H81" s="169" t="s">
        <v>18</v>
      </c>
    </row>
    <row r="82" spans="2:8" x14ac:dyDescent="0.2">
      <c r="B82" s="180" t="s">
        <v>146</v>
      </c>
      <c r="C82" s="183">
        <v>32354</v>
      </c>
      <c r="D82" s="167">
        <f>[1]glavna!D81-[1]glavna!J81</f>
        <v>0</v>
      </c>
      <c r="E82" s="168" t="s">
        <v>147</v>
      </c>
      <c r="F82" s="163">
        <f>G82-(G82*20/100)</f>
        <v>0</v>
      </c>
      <c r="G82" s="167">
        <f>D82</f>
        <v>0</v>
      </c>
      <c r="H82" s="169" t="s">
        <v>18</v>
      </c>
    </row>
    <row r="83" spans="2:8" x14ac:dyDescent="0.2">
      <c r="B83" s="165" t="s">
        <v>148</v>
      </c>
      <c r="C83" s="166">
        <v>3236</v>
      </c>
      <c r="D83" s="167">
        <f>D84+D85</f>
        <v>33742</v>
      </c>
      <c r="E83" s="168" t="s">
        <v>149</v>
      </c>
      <c r="F83" s="163"/>
      <c r="G83" s="167"/>
      <c r="H83" s="170"/>
    </row>
    <row r="84" spans="2:8" x14ac:dyDescent="0.2">
      <c r="B84" s="165" t="s">
        <v>150</v>
      </c>
      <c r="C84" s="166">
        <v>32361</v>
      </c>
      <c r="D84" s="167">
        <f>[1]glavna!D83-[1]glavna!J83</f>
        <v>24794</v>
      </c>
      <c r="E84" s="168" t="s">
        <v>151</v>
      </c>
      <c r="F84" s="163">
        <f>G84-(G84*20/100)</f>
        <v>19835.2</v>
      </c>
      <c r="G84" s="167">
        <f>D84</f>
        <v>24794</v>
      </c>
      <c r="H84" s="169" t="s">
        <v>18</v>
      </c>
    </row>
    <row r="85" spans="2:8" x14ac:dyDescent="0.2">
      <c r="B85" s="165" t="s">
        <v>152</v>
      </c>
      <c r="C85" s="166">
        <v>32363</v>
      </c>
      <c r="D85" s="167">
        <f>[1]glavna!D84-[1]glavna!J84</f>
        <v>8948</v>
      </c>
      <c r="E85" s="172" t="s">
        <v>153</v>
      </c>
      <c r="F85" s="163">
        <f>G85-(G85*20/100)</f>
        <v>7158.4</v>
      </c>
      <c r="G85" s="167">
        <f>D85</f>
        <v>8948</v>
      </c>
      <c r="H85" s="169" t="s">
        <v>18</v>
      </c>
    </row>
    <row r="86" spans="2:8" x14ac:dyDescent="0.2">
      <c r="B86" s="165" t="s">
        <v>154</v>
      </c>
      <c r="C86" s="166">
        <v>3237</v>
      </c>
      <c r="D86" s="167">
        <f>D87</f>
        <v>11880</v>
      </c>
      <c r="E86" s="172" t="s">
        <v>155</v>
      </c>
      <c r="F86" s="163"/>
      <c r="G86" s="167"/>
      <c r="H86" s="169"/>
    </row>
    <row r="87" spans="2:8" x14ac:dyDescent="0.2">
      <c r="B87" s="165" t="s">
        <v>156</v>
      </c>
      <c r="C87" s="166">
        <v>32379</v>
      </c>
      <c r="D87" s="167">
        <f>[1]glavna!$D$89-[1]glavna!J89</f>
        <v>11880</v>
      </c>
      <c r="E87" s="172" t="s">
        <v>157</v>
      </c>
      <c r="F87" s="163">
        <f>G87-(G87*20/100)</f>
        <v>9504</v>
      </c>
      <c r="G87" s="167">
        <f>$D$87</f>
        <v>11880</v>
      </c>
      <c r="H87" s="169" t="s">
        <v>18</v>
      </c>
    </row>
    <row r="88" spans="2:8" x14ac:dyDescent="0.2">
      <c r="B88" s="165" t="s">
        <v>158</v>
      </c>
      <c r="C88" s="166">
        <v>3238</v>
      </c>
      <c r="D88" s="167">
        <f>D89</f>
        <v>10151</v>
      </c>
      <c r="E88" s="168" t="s">
        <v>159</v>
      </c>
      <c r="F88" s="163"/>
      <c r="G88" s="167"/>
      <c r="H88" s="170"/>
    </row>
    <row r="89" spans="2:8" x14ac:dyDescent="0.2">
      <c r="B89" s="184" t="s">
        <v>160</v>
      </c>
      <c r="C89" s="166">
        <v>32381</v>
      </c>
      <c r="D89" s="185">
        <f>[1]glavna!$D$91-[1]glavna!J91</f>
        <v>10151</v>
      </c>
      <c r="E89" s="168" t="s">
        <v>161</v>
      </c>
      <c r="F89" s="163">
        <f>G89-(G89*20/100)</f>
        <v>8120.8</v>
      </c>
      <c r="G89" s="167">
        <f>$D$89</f>
        <v>10151</v>
      </c>
      <c r="H89" s="169" t="s">
        <v>18</v>
      </c>
    </row>
    <row r="90" spans="2:8" x14ac:dyDescent="0.2">
      <c r="B90" s="180" t="s">
        <v>162</v>
      </c>
      <c r="C90" s="181">
        <v>3239</v>
      </c>
      <c r="D90" s="167">
        <f>SUM(D91:D95)</f>
        <v>17572</v>
      </c>
      <c r="E90" s="168" t="s">
        <v>163</v>
      </c>
      <c r="F90" s="163"/>
      <c r="G90" s="167"/>
      <c r="H90" s="170"/>
    </row>
    <row r="91" spans="2:8" x14ac:dyDescent="0.2">
      <c r="B91" s="182" t="s">
        <v>164</v>
      </c>
      <c r="C91" s="181">
        <v>32391</v>
      </c>
      <c r="D91" s="167">
        <f>[1]glavna!D93-[1]glavna!J93</f>
        <v>7515</v>
      </c>
      <c r="E91" s="168" t="s">
        <v>165</v>
      </c>
      <c r="F91" s="163">
        <f>G91-(G91*20/100)</f>
        <v>6012</v>
      </c>
      <c r="G91" s="167">
        <f>D91</f>
        <v>7515</v>
      </c>
      <c r="H91" s="169" t="s">
        <v>18</v>
      </c>
    </row>
    <row r="92" spans="2:8" x14ac:dyDescent="0.2">
      <c r="B92" s="182" t="s">
        <v>166</v>
      </c>
      <c r="C92" s="181">
        <v>323921</v>
      </c>
      <c r="D92" s="167">
        <f>[1]glavna!D94-[1]glavna!J94</f>
        <v>0</v>
      </c>
      <c r="E92" s="168" t="s">
        <v>167</v>
      </c>
      <c r="F92" s="163">
        <f>G92-(G92*20/100)</f>
        <v>0</v>
      </c>
      <c r="G92" s="167">
        <f>D92</f>
        <v>0</v>
      </c>
      <c r="H92" s="169" t="s">
        <v>18</v>
      </c>
    </row>
    <row r="93" spans="2:8" x14ac:dyDescent="0.2">
      <c r="B93" s="180" t="s">
        <v>168</v>
      </c>
      <c r="C93" s="181">
        <v>32395</v>
      </c>
      <c r="D93" s="167">
        <f>[1]glavna!D95-[1]glavna!J95</f>
        <v>3247</v>
      </c>
      <c r="E93" s="168" t="s">
        <v>169</v>
      </c>
      <c r="F93" s="163">
        <f>G93-(G93*20/100)</f>
        <v>2597.6</v>
      </c>
      <c r="G93" s="167">
        <f>D93</f>
        <v>3247</v>
      </c>
      <c r="H93" s="169" t="s">
        <v>18</v>
      </c>
    </row>
    <row r="94" spans="2:8" x14ac:dyDescent="0.2">
      <c r="B94" s="180" t="s">
        <v>170</v>
      </c>
      <c r="C94" s="181">
        <v>32396</v>
      </c>
      <c r="D94" s="167">
        <f>[1]glavna!D96-[1]glavna!J96</f>
        <v>3630</v>
      </c>
      <c r="E94" s="168" t="s">
        <v>171</v>
      </c>
      <c r="F94" s="163">
        <f>G94-(G94*20/100)</f>
        <v>2904</v>
      </c>
      <c r="G94" s="167">
        <f>D94</f>
        <v>3630</v>
      </c>
      <c r="H94" s="169" t="s">
        <v>18</v>
      </c>
    </row>
    <row r="95" spans="2:8" x14ac:dyDescent="0.2">
      <c r="B95" s="180" t="s">
        <v>172</v>
      </c>
      <c r="C95" s="181">
        <v>32399</v>
      </c>
      <c r="D95" s="167">
        <f>[1]glavna!D97-[1]glavna!J97</f>
        <v>3180</v>
      </c>
      <c r="E95" s="168" t="s">
        <v>173</v>
      </c>
      <c r="F95" s="163">
        <f>G95-(G95*20/100)</f>
        <v>2544</v>
      </c>
      <c r="G95" s="167">
        <f>D95</f>
        <v>3180</v>
      </c>
      <c r="H95" s="169" t="s">
        <v>18</v>
      </c>
    </row>
    <row r="96" spans="2:8" x14ac:dyDescent="0.2">
      <c r="B96" s="178"/>
      <c r="C96" s="179">
        <v>329</v>
      </c>
      <c r="D96" s="155">
        <f>D97+D99</f>
        <v>32412.75</v>
      </c>
      <c r="E96" s="156" t="s">
        <v>174</v>
      </c>
      <c r="F96" s="157"/>
      <c r="G96" s="155"/>
      <c r="H96" s="158"/>
    </row>
    <row r="97" spans="2:8" x14ac:dyDescent="0.2">
      <c r="B97" s="180" t="s">
        <v>175</v>
      </c>
      <c r="C97" s="181">
        <v>3292</v>
      </c>
      <c r="D97" s="167">
        <f>D98</f>
        <v>6509</v>
      </c>
      <c r="E97" s="168" t="s">
        <v>176</v>
      </c>
      <c r="F97" s="163"/>
      <c r="G97" s="167"/>
      <c r="H97" s="170"/>
    </row>
    <row r="98" spans="2:8" x14ac:dyDescent="0.2">
      <c r="B98" s="180" t="s">
        <v>177</v>
      </c>
      <c r="C98" s="181">
        <v>32922</v>
      </c>
      <c r="D98" s="167">
        <f>[1]glavna!$D$108-[1]glavna!J108</f>
        <v>6509</v>
      </c>
      <c r="E98" s="168" t="s">
        <v>178</v>
      </c>
      <c r="F98" s="163">
        <f>G98-(G98*20/100)</f>
        <v>5207.2</v>
      </c>
      <c r="G98" s="167">
        <f>$D$98</f>
        <v>6509</v>
      </c>
      <c r="H98" s="170" t="s">
        <v>69</v>
      </c>
    </row>
    <row r="99" spans="2:8" x14ac:dyDescent="0.2">
      <c r="B99" s="165" t="s">
        <v>179</v>
      </c>
      <c r="C99" s="165">
        <v>3299</v>
      </c>
      <c r="D99" s="171">
        <f>D100+D101</f>
        <v>25903.75</v>
      </c>
      <c r="E99" s="170" t="s">
        <v>174</v>
      </c>
      <c r="F99" s="163"/>
      <c r="G99" s="171"/>
      <c r="H99" s="170"/>
    </row>
    <row r="100" spans="2:8" x14ac:dyDescent="0.2">
      <c r="B100" s="180" t="s">
        <v>180</v>
      </c>
      <c r="C100" s="186">
        <v>32991</v>
      </c>
      <c r="D100" s="171">
        <f>[1]glavna!D119-[1]glavna!J119</f>
        <v>874</v>
      </c>
      <c r="E100" s="170" t="s">
        <v>181</v>
      </c>
      <c r="F100" s="171">
        <f>G100-(G100*20/100)</f>
        <v>699.2</v>
      </c>
      <c r="G100" s="171">
        <f>D100</f>
        <v>874</v>
      </c>
      <c r="H100" s="169" t="s">
        <v>18</v>
      </c>
    </row>
    <row r="101" spans="2:8" x14ac:dyDescent="0.2">
      <c r="B101" s="180" t="s">
        <v>182</v>
      </c>
      <c r="C101" s="165">
        <v>32999</v>
      </c>
      <c r="D101" s="171">
        <f>[1]glavna!D120-[1]glavna!J120</f>
        <v>25029.75</v>
      </c>
      <c r="E101" s="170" t="s">
        <v>174</v>
      </c>
      <c r="F101" s="171">
        <f>G101-(G101*20/100)</f>
        <v>20023.8</v>
      </c>
      <c r="G101" s="171">
        <f>D101</f>
        <v>25029.75</v>
      </c>
      <c r="H101" s="169" t="s">
        <v>18</v>
      </c>
    </row>
    <row r="102" spans="2:8" x14ac:dyDescent="0.2">
      <c r="B102" s="147"/>
      <c r="C102" s="148">
        <v>34</v>
      </c>
      <c r="D102" s="149">
        <f>D103</f>
        <v>2919</v>
      </c>
      <c r="E102" s="150" t="s">
        <v>183</v>
      </c>
      <c r="F102" s="151"/>
      <c r="G102" s="149"/>
      <c r="H102" s="152"/>
    </row>
    <row r="103" spans="2:8" x14ac:dyDescent="0.2">
      <c r="B103" s="153"/>
      <c r="C103" s="154">
        <v>343</v>
      </c>
      <c r="D103" s="155">
        <f>D104</f>
        <v>2919</v>
      </c>
      <c r="E103" s="156" t="s">
        <v>184</v>
      </c>
      <c r="F103" s="157"/>
      <c r="G103" s="155"/>
      <c r="H103" s="158"/>
    </row>
    <row r="104" spans="2:8" x14ac:dyDescent="0.2">
      <c r="B104" s="165" t="s">
        <v>185</v>
      </c>
      <c r="C104" s="166">
        <v>3431</v>
      </c>
      <c r="D104" s="167">
        <f>D105</f>
        <v>2919</v>
      </c>
      <c r="E104" s="168" t="s">
        <v>186</v>
      </c>
      <c r="F104" s="163"/>
      <c r="G104" s="167"/>
      <c r="H104" s="170"/>
    </row>
    <row r="105" spans="2:8" x14ac:dyDescent="0.2">
      <c r="B105" s="184" t="s">
        <v>187</v>
      </c>
      <c r="C105" s="181">
        <v>34312</v>
      </c>
      <c r="D105" s="167">
        <f>[1]glavna!$D$124-[1]glavna!J124</f>
        <v>2919</v>
      </c>
      <c r="E105" s="168" t="s">
        <v>188</v>
      </c>
      <c r="F105" s="163">
        <f>G105-(G105*20/100)</f>
        <v>2335.1999999999998</v>
      </c>
      <c r="G105" s="167">
        <f>$D$105</f>
        <v>2919</v>
      </c>
      <c r="H105" s="169" t="s">
        <v>18</v>
      </c>
    </row>
    <row r="106" spans="2:8" x14ac:dyDescent="0.2">
      <c r="B106" s="187"/>
      <c r="C106" s="188">
        <v>4</v>
      </c>
      <c r="D106" s="189">
        <f>D107</f>
        <v>100566</v>
      </c>
      <c r="E106" s="190" t="s">
        <v>189</v>
      </c>
      <c r="F106" s="191"/>
      <c r="G106" s="189"/>
      <c r="H106" s="192"/>
    </row>
    <row r="107" spans="2:8" x14ac:dyDescent="0.2">
      <c r="B107" s="147"/>
      <c r="C107" s="148">
        <v>42</v>
      </c>
      <c r="D107" s="149">
        <f>D108+D123+D126</f>
        <v>100566</v>
      </c>
      <c r="E107" s="152" t="s">
        <v>190</v>
      </c>
      <c r="F107" s="151"/>
      <c r="G107" s="149"/>
      <c r="H107" s="152"/>
    </row>
    <row r="108" spans="2:8" x14ac:dyDescent="0.2">
      <c r="B108" s="153"/>
      <c r="C108" s="154">
        <v>422</v>
      </c>
      <c r="D108" s="155">
        <f>D109+D113+D116+D119</f>
        <v>75066</v>
      </c>
      <c r="E108" s="193" t="s">
        <v>191</v>
      </c>
      <c r="F108" s="157"/>
      <c r="G108" s="155"/>
      <c r="H108" s="158"/>
    </row>
    <row r="109" spans="2:8" x14ac:dyDescent="0.2">
      <c r="B109" s="165" t="s">
        <v>192</v>
      </c>
      <c r="C109" s="166">
        <v>4221</v>
      </c>
      <c r="D109" s="167">
        <f>SUM(D110:D112)</f>
        <v>25140</v>
      </c>
      <c r="E109" s="172" t="s">
        <v>193</v>
      </c>
      <c r="F109" s="163"/>
      <c r="G109" s="167"/>
      <c r="H109" s="170"/>
    </row>
    <row r="110" spans="2:8" x14ac:dyDescent="0.2">
      <c r="B110" s="184" t="s">
        <v>194</v>
      </c>
      <c r="C110" s="166">
        <v>42211</v>
      </c>
      <c r="D110" s="167">
        <f>[1]glavna!D131-[1]glavna!J131</f>
        <v>14360</v>
      </c>
      <c r="E110" s="172" t="s">
        <v>195</v>
      </c>
      <c r="F110" s="163">
        <f>G110-(G110*20/100)</f>
        <v>11488</v>
      </c>
      <c r="G110" s="167">
        <f>D110</f>
        <v>14360</v>
      </c>
      <c r="H110" s="169" t="s">
        <v>18</v>
      </c>
    </row>
    <row r="111" spans="2:8" x14ac:dyDescent="0.2">
      <c r="B111" s="184" t="s">
        <v>196</v>
      </c>
      <c r="C111" s="166">
        <v>42212</v>
      </c>
      <c r="D111" s="167">
        <f>[1]glavna!D132-[1]glavna!J132</f>
        <v>10780</v>
      </c>
      <c r="E111" s="172" t="s">
        <v>197</v>
      </c>
      <c r="F111" s="171">
        <f>G111-(G111*20/100)</f>
        <v>8624</v>
      </c>
      <c r="G111" s="167">
        <f>D111</f>
        <v>10780</v>
      </c>
      <c r="H111" s="169" t="s">
        <v>18</v>
      </c>
    </row>
    <row r="112" spans="2:8" x14ac:dyDescent="0.2">
      <c r="B112" s="184" t="s">
        <v>198</v>
      </c>
      <c r="C112" s="166">
        <v>42219</v>
      </c>
      <c r="D112" s="167">
        <f>[1]glavna!D133-[1]glavna!J133</f>
        <v>0</v>
      </c>
      <c r="E112" s="172" t="s">
        <v>199</v>
      </c>
      <c r="F112" s="171">
        <f>G112-(G112*20/100)</f>
        <v>0</v>
      </c>
      <c r="G112" s="167">
        <f>D112</f>
        <v>0</v>
      </c>
      <c r="H112" s="169" t="s">
        <v>18</v>
      </c>
    </row>
    <row r="113" spans="2:8" x14ac:dyDescent="0.2">
      <c r="B113" s="184" t="s">
        <v>200</v>
      </c>
      <c r="C113" s="166">
        <v>4223</v>
      </c>
      <c r="D113" s="167">
        <f>D114+D115</f>
        <v>41364</v>
      </c>
      <c r="E113" s="172" t="s">
        <v>201</v>
      </c>
      <c r="F113" s="171"/>
      <c r="G113" s="167"/>
      <c r="H113" s="169"/>
    </row>
    <row r="114" spans="2:8" x14ac:dyDescent="0.2">
      <c r="B114" s="184" t="s">
        <v>202</v>
      </c>
      <c r="C114" s="166">
        <v>42231</v>
      </c>
      <c r="D114" s="167">
        <f>[1]glavna!$D$140-[1]glavna!J140</f>
        <v>20682</v>
      </c>
      <c r="E114" s="172" t="s">
        <v>203</v>
      </c>
      <c r="F114" s="171">
        <f>G114-(G114*20/100)</f>
        <v>16545.599999999999</v>
      </c>
      <c r="G114" s="167">
        <f>$D$114</f>
        <v>20682</v>
      </c>
      <c r="H114" s="169" t="s">
        <v>18</v>
      </c>
    </row>
    <row r="115" spans="2:8" x14ac:dyDescent="0.2">
      <c r="B115" s="184" t="s">
        <v>204</v>
      </c>
      <c r="C115" s="166">
        <v>42232</v>
      </c>
      <c r="D115" s="167">
        <f>[1]glavna!$D$140-[1]glavna!J141</f>
        <v>20682</v>
      </c>
      <c r="E115" s="172" t="s">
        <v>205</v>
      </c>
      <c r="F115" s="171">
        <f>G115-(G115*20/100)</f>
        <v>16545.599999999999</v>
      </c>
      <c r="G115" s="167">
        <f>$D$115</f>
        <v>20682</v>
      </c>
      <c r="H115" s="169" t="s">
        <v>18</v>
      </c>
    </row>
    <row r="116" spans="2:8" x14ac:dyDescent="0.2">
      <c r="B116" s="184" t="s">
        <v>206</v>
      </c>
      <c r="C116" s="166">
        <v>4226</v>
      </c>
      <c r="D116" s="167">
        <f>D117+D118</f>
        <v>0</v>
      </c>
      <c r="E116" s="172" t="s">
        <v>207</v>
      </c>
      <c r="F116" s="171"/>
      <c r="G116" s="167"/>
      <c r="H116" s="169"/>
    </row>
    <row r="117" spans="2:8" x14ac:dyDescent="0.2">
      <c r="B117" s="184" t="s">
        <v>208</v>
      </c>
      <c r="C117" s="166">
        <v>42261</v>
      </c>
      <c r="D117" s="167">
        <f>[1]glavna!D145-[1]glavna!J145</f>
        <v>0</v>
      </c>
      <c r="E117" s="172" t="s">
        <v>209</v>
      </c>
      <c r="F117" s="171">
        <f>G117-(G117*20/100)</f>
        <v>0</v>
      </c>
      <c r="G117" s="167">
        <f>D117</f>
        <v>0</v>
      </c>
      <c r="H117" s="169" t="str">
        <f>H114</f>
        <v>Članak 18. stavak 3.</v>
      </c>
    </row>
    <row r="118" spans="2:8" x14ac:dyDescent="0.2">
      <c r="B118" s="184" t="s">
        <v>210</v>
      </c>
      <c r="C118" s="166">
        <v>42262</v>
      </c>
      <c r="D118" s="167">
        <f>[1]glavna!D146-[1]glavna!J146</f>
        <v>0</v>
      </c>
      <c r="E118" s="172" t="s">
        <v>211</v>
      </c>
      <c r="F118" s="171">
        <f>G118-(G118*20/100)</f>
        <v>0</v>
      </c>
      <c r="G118" s="167">
        <f>D118</f>
        <v>0</v>
      </c>
      <c r="H118" s="169" t="str">
        <f>H115</f>
        <v>Članak 18. stavak 3.</v>
      </c>
    </row>
    <row r="119" spans="2:8" x14ac:dyDescent="0.2">
      <c r="B119" s="184" t="s">
        <v>212</v>
      </c>
      <c r="C119" s="166">
        <v>4227</v>
      </c>
      <c r="D119" s="167">
        <f>SUM(D120:D122)</f>
        <v>8562</v>
      </c>
      <c r="E119" s="172" t="s">
        <v>213</v>
      </c>
      <c r="F119" s="171"/>
      <c r="G119" s="167"/>
      <c r="H119" s="169"/>
    </row>
    <row r="120" spans="2:8" x14ac:dyDescent="0.2">
      <c r="B120" s="182" t="s">
        <v>214</v>
      </c>
      <c r="C120" s="194">
        <v>42271</v>
      </c>
      <c r="D120" s="167">
        <f>[1]glavna!D148-[1]glavna!J148</f>
        <v>8562</v>
      </c>
      <c r="E120" s="172" t="s">
        <v>215</v>
      </c>
      <c r="F120" s="171">
        <f>G120-(G120*20/100)</f>
        <v>6849.6</v>
      </c>
      <c r="G120" s="167">
        <f>D120</f>
        <v>8562</v>
      </c>
      <c r="H120" s="169" t="s">
        <v>18</v>
      </c>
    </row>
    <row r="121" spans="2:8" x14ac:dyDescent="0.2">
      <c r="B121" s="182" t="s">
        <v>216</v>
      </c>
      <c r="C121" s="194">
        <v>42272</v>
      </c>
      <c r="D121" s="167">
        <f>[1]glavna!D149-[1]glavna!J149</f>
        <v>0</v>
      </c>
      <c r="E121" s="172" t="s">
        <v>217</v>
      </c>
      <c r="F121" s="171">
        <f>G121-(G121*20/100)</f>
        <v>0</v>
      </c>
      <c r="G121" s="167">
        <f>D121</f>
        <v>0</v>
      </c>
      <c r="H121" s="169" t="s">
        <v>18</v>
      </c>
    </row>
    <row r="122" spans="2:8" x14ac:dyDescent="0.2">
      <c r="B122" s="182" t="s">
        <v>218</v>
      </c>
      <c r="C122" s="194">
        <v>42273</v>
      </c>
      <c r="D122" s="167">
        <f>[1]glavna!D150-[1]glavna!J150</f>
        <v>0</v>
      </c>
      <c r="E122" s="172" t="s">
        <v>219</v>
      </c>
      <c r="F122" s="171">
        <f>G122-(G122*20/100)</f>
        <v>0</v>
      </c>
      <c r="G122" s="167">
        <f>D122</f>
        <v>0</v>
      </c>
      <c r="H122" s="169" t="s">
        <v>18</v>
      </c>
    </row>
    <row r="123" spans="2:8" x14ac:dyDescent="0.2">
      <c r="B123" s="153"/>
      <c r="C123" s="154">
        <v>424</v>
      </c>
      <c r="D123" s="155">
        <f>D124</f>
        <v>25500</v>
      </c>
      <c r="E123" s="193" t="s">
        <v>220</v>
      </c>
      <c r="F123" s="157"/>
      <c r="G123" s="155"/>
      <c r="H123" s="158"/>
    </row>
    <row r="124" spans="2:8" x14ac:dyDescent="0.2">
      <c r="B124" s="165" t="s">
        <v>221</v>
      </c>
      <c r="C124" s="166">
        <v>4241</v>
      </c>
      <c r="D124" s="167">
        <f>D26</f>
        <v>25500</v>
      </c>
      <c r="E124" s="172" t="s">
        <v>220</v>
      </c>
      <c r="F124" s="163"/>
      <c r="G124" s="167"/>
      <c r="H124" s="170"/>
    </row>
    <row r="125" spans="2:8" x14ac:dyDescent="0.2">
      <c r="B125" s="184" t="s">
        <v>222</v>
      </c>
      <c r="C125" s="165">
        <v>42411</v>
      </c>
      <c r="D125" s="171">
        <f>[1]glavna!$D$153-[1]glavna!J153</f>
        <v>9710</v>
      </c>
      <c r="E125" s="172" t="s">
        <v>220</v>
      </c>
      <c r="F125" s="163">
        <f>G125-(G125*4.762/100)</f>
        <v>9247.6098000000002</v>
      </c>
      <c r="G125" s="167">
        <f>$D$125</f>
        <v>9710</v>
      </c>
      <c r="H125" s="169" t="s">
        <v>18</v>
      </c>
    </row>
    <row r="126" spans="2:8" x14ac:dyDescent="0.2">
      <c r="B126" s="153"/>
      <c r="C126" s="154">
        <v>424</v>
      </c>
      <c r="D126" s="155">
        <f>D127</f>
        <v>0</v>
      </c>
      <c r="E126" s="193" t="s">
        <v>223</v>
      </c>
      <c r="F126" s="157"/>
      <c r="G126" s="155"/>
      <c r="H126" s="158"/>
    </row>
    <row r="127" spans="2:8" x14ac:dyDescent="0.2">
      <c r="B127" s="165" t="s">
        <v>224</v>
      </c>
      <c r="C127" s="166">
        <v>4241</v>
      </c>
      <c r="D127" s="167">
        <f>D128</f>
        <v>0</v>
      </c>
      <c r="E127" s="172" t="s">
        <v>225</v>
      </c>
      <c r="F127" s="163"/>
      <c r="G127" s="167"/>
      <c r="H127" s="170"/>
    </row>
    <row r="128" spans="2:8" x14ac:dyDescent="0.2">
      <c r="B128" s="184" t="s">
        <v>226</v>
      </c>
      <c r="C128" s="165">
        <v>42411</v>
      </c>
      <c r="D128" s="171">
        <f>[1]glavna!$D$156-[1]glavna!J156</f>
        <v>0</v>
      </c>
      <c r="E128" s="172" t="s">
        <v>225</v>
      </c>
      <c r="F128" s="163">
        <f>G128-(G128*4.762/100)</f>
        <v>0</v>
      </c>
      <c r="G128" s="167">
        <f>$D$128</f>
        <v>0</v>
      </c>
      <c r="H128" s="169" t="s">
        <v>18</v>
      </c>
    </row>
    <row r="129" spans="2:7" x14ac:dyDescent="0.2">
      <c r="D129" s="195"/>
    </row>
    <row r="131" spans="2:7" x14ac:dyDescent="0.2">
      <c r="E131" s="196" t="s">
        <v>227</v>
      </c>
      <c r="G131" s="136" t="s">
        <v>228</v>
      </c>
    </row>
    <row r="132" spans="2:7" x14ac:dyDescent="0.2">
      <c r="B132" s="197" t="s">
        <v>229</v>
      </c>
      <c r="D132" s="198"/>
    </row>
    <row r="137" spans="2:7" x14ac:dyDescent="0.2">
      <c r="B137" s="197"/>
    </row>
    <row r="138" spans="2:7" x14ac:dyDescent="0.2">
      <c r="C138" s="197"/>
    </row>
  </sheetData>
  <sheetProtection password="CC51" sheet="1" objects="1" scenarios="1"/>
  <mergeCells count="7">
    <mergeCell ref="H7:H9"/>
    <mergeCell ref="B7:B9"/>
    <mergeCell ref="C7:C9"/>
    <mergeCell ref="D7:D9"/>
    <mergeCell ref="E7:E9"/>
    <mergeCell ref="F7:F9"/>
    <mergeCell ref="G7:G9"/>
  </mergeCells>
  <pageMargins left="0.75" right="0.75" top="0.56000000000000005" bottom="0.53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rebalans 1</vt:lpstr>
      <vt:lpstr>rebalans 2</vt:lpstr>
      <vt:lpstr>rebalans 3</vt:lpstr>
      <vt:lpstr>nabava</vt:lpstr>
      <vt:lpstr>'rebalans 2'!Ispis_naslova</vt:lpstr>
      <vt:lpstr>'rebalans 3'!Ispis_naslova</vt:lpstr>
      <vt:lpstr>'rebalans 1'!Podrucje_ispisa</vt:lpstr>
      <vt:lpstr>'rebalans 2'!Podrucje_ispisa</vt:lpstr>
    </vt:vector>
  </TitlesOfParts>
  <Company>Osnovna Škola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Osnovna Škola</dc:creator>
  <cp:lastModifiedBy>Osnovna Škola</cp:lastModifiedBy>
  <cp:lastPrinted>2014-12-29T09:58:45Z</cp:lastPrinted>
  <dcterms:created xsi:type="dcterms:W3CDTF">2014-12-22T06:37:27Z</dcterms:created>
  <dcterms:modified xsi:type="dcterms:W3CDTF">2015-02-11T09:16:50Z</dcterms:modified>
</cp:coreProperties>
</file>